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santos\Desktop\AAA\PDR2020_Candidaturas Regadios Tradicionais\Formulários-UIR_Anúncio n.º 14-Operação 3.4.2-2021\"/>
    </mc:Choice>
  </mc:AlternateContent>
  <bookViews>
    <workbookView xWindow="0" yWindow="0" windowWidth="23040" windowHeight="10380"/>
  </bookViews>
  <sheets>
    <sheet name="Folha1" sheetId="1" r:id="rId1"/>
  </sheets>
  <definedNames>
    <definedName name="_xlnm.Print_Area" localSheetId="0">Folha1!$C$1:$L$93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I79" i="1" l="1"/>
  <c r="I78" i="1"/>
  <c r="I77" i="1"/>
  <c r="I85" i="1" l="1"/>
  <c r="I84" i="1"/>
  <c r="I81" i="1" s="1"/>
  <c r="I72" i="1"/>
  <c r="I71" i="1"/>
  <c r="I70" i="1"/>
  <c r="I69" i="1"/>
  <c r="I51" i="1"/>
  <c r="I76" i="1" l="1"/>
  <c r="I74" i="1" s="1"/>
  <c r="I68" i="1"/>
  <c r="I66" i="1" s="1"/>
  <c r="J87" i="1" l="1"/>
  <c r="J76" i="1"/>
  <c r="J83" i="1"/>
  <c r="J72" i="1"/>
  <c r="J71" i="1"/>
  <c r="J70" i="1"/>
  <c r="J69" i="1"/>
  <c r="J84" i="1"/>
  <c r="D83" i="1"/>
  <c r="D84" i="1" s="1"/>
  <c r="D85" i="1" s="1"/>
  <c r="A81" i="1"/>
  <c r="J68" i="1" l="1"/>
  <c r="J79" i="1"/>
  <c r="J78" i="1"/>
  <c r="J77" i="1"/>
  <c r="D76" i="1"/>
  <c r="D77" i="1" s="1"/>
  <c r="D78" i="1" s="1"/>
  <c r="D79" i="1" s="1"/>
  <c r="A74" i="1"/>
  <c r="D68" i="1"/>
  <c r="D69" i="1" s="1"/>
  <c r="A66" i="1"/>
  <c r="I63" i="1"/>
  <c r="J63" i="1" s="1"/>
  <c r="I62" i="1"/>
  <c r="J62" i="1" s="1"/>
  <c r="I61" i="1"/>
  <c r="J61" i="1" s="1"/>
  <c r="D61" i="1"/>
  <c r="D62" i="1" s="1"/>
  <c r="D63" i="1" s="1"/>
  <c r="A59" i="1"/>
  <c r="I59" i="1" s="1"/>
  <c r="A51" i="1"/>
  <c r="I16" i="1"/>
  <c r="D9" i="1"/>
  <c r="D16" i="1" s="1"/>
  <c r="K87" i="1" l="1"/>
  <c r="D70" i="1"/>
  <c r="D71" i="1" s="1"/>
  <c r="D72" i="1" s="1"/>
  <c r="D17" i="1"/>
  <c r="D18" i="1" s="1"/>
  <c r="D19" i="1" s="1"/>
  <c r="D20" i="1" s="1"/>
  <c r="D24" i="1"/>
  <c r="D10" i="1"/>
  <c r="D11" i="1" s="1"/>
  <c r="D12" i="1" s="1"/>
  <c r="D13" i="1" s="1"/>
  <c r="D31" i="1" l="1"/>
  <c r="D25" i="1"/>
  <c r="D26" i="1" s="1"/>
  <c r="D27" i="1" s="1"/>
  <c r="D36" i="1" l="1"/>
  <c r="D37" i="1" s="1"/>
  <c r="D38" i="1" s="1"/>
  <c r="D39" i="1" s="1"/>
  <c r="D40" i="1" s="1"/>
  <c r="D41" i="1" s="1"/>
  <c r="D32" i="1"/>
  <c r="D33" i="1" s="1"/>
  <c r="D44" i="1" l="1"/>
  <c r="D45" i="1" l="1"/>
  <c r="D46" i="1" s="1"/>
  <c r="D47" i="1" s="1"/>
</calcChain>
</file>

<file path=xl/sharedStrings.xml><?xml version="1.0" encoding="utf-8"?>
<sst xmlns="http://schemas.openxmlformats.org/spreadsheetml/2006/main" count="87" uniqueCount="80">
  <si>
    <t>Objetivos e prioridades visadas</t>
  </si>
  <si>
    <t>Investimento Total</t>
  </si>
  <si>
    <t>Investimento em estudos e projetos</t>
  </si>
  <si>
    <t>Investimento em fiscalização</t>
  </si>
  <si>
    <t>Outros</t>
  </si>
  <si>
    <t>Outros indicadores</t>
  </si>
  <si>
    <t>A intervenção a candidatar destina-se a realizar obras e estudos que comportem ações da seguinte natureza de acordo com as definições respetivas</t>
  </si>
  <si>
    <t>Reabilitação</t>
  </si>
  <si>
    <t>Modernização</t>
  </si>
  <si>
    <t>Infraestruturas a reabilitar</t>
  </si>
  <si>
    <t>Caracterizar a infraestrutura</t>
  </si>
  <si>
    <t>Estações elevatórias</t>
  </si>
  <si>
    <t>Reservatórios</t>
  </si>
  <si>
    <t>Infraestruturas a modernizar</t>
  </si>
  <si>
    <t>Conversão de blocos de rega em gravidade para pressão</t>
  </si>
  <si>
    <t>Pontuação</t>
  </si>
  <si>
    <t>Absoluta</t>
  </si>
  <si>
    <t>Parcial</t>
  </si>
  <si>
    <t>Final</t>
  </si>
  <si>
    <t>Ponderação</t>
  </si>
  <si>
    <t>%</t>
  </si>
  <si>
    <t xml:space="preserve">Classificação da UI (apenas para as candidaturas submetidas ao ProDer na 4ª Tipologia  - reabilitação) </t>
  </si>
  <si>
    <t>UI Muito alta (20 val)</t>
  </si>
  <si>
    <t>UI Alta (15 val)</t>
  </si>
  <si>
    <t>UI Média (10 val)</t>
  </si>
  <si>
    <t>Consequências da não realização da intervenção da reabilitação ou de modernização</t>
  </si>
  <si>
    <t>A consequência da não realização da intervenção é difícil de prever ou de avaliar (0 val)</t>
  </si>
  <si>
    <t xml:space="preserve">Designação do Regadio </t>
  </si>
  <si>
    <t>* Estimativa de custos</t>
  </si>
  <si>
    <t>Área total do Regadio  (ha)</t>
  </si>
  <si>
    <t>Área sujeita a intervenção  (ha)</t>
  </si>
  <si>
    <t>Principais culturas praticadas</t>
  </si>
  <si>
    <t>Sistema de captação e/ou derivação</t>
  </si>
  <si>
    <t>Sistema de condução/adução</t>
  </si>
  <si>
    <t>Sistema de distribuição</t>
  </si>
  <si>
    <t>Regadios que nunca foram sujeitos a investimentos públicos financiados por Quadros Comunitários de Apoio (20 val)</t>
  </si>
  <si>
    <t>Regadios com investimentos financiados pelo PRODER (0 val)</t>
  </si>
  <si>
    <t>Regadios com investimentos financiados pelo AGRIS (5 val)</t>
  </si>
  <si>
    <t>Regadios com investimentos financiados pelo PDRITM (caso de Trás os Montes) e PEDAP (15 val)</t>
  </si>
  <si>
    <t>Regadios com investimentos financiados pelo  PAMAF (10 val)</t>
  </si>
  <si>
    <t>A não realização da intervenção impossibilita a rega (20 val)</t>
  </si>
  <si>
    <t>A não realização da intervenção diminui a qualidade do serviço de distribuição, armazenamneto ou captação (10 val)</t>
  </si>
  <si>
    <t xml:space="preserve">Área média / beneficiário do regadio </t>
  </si>
  <si>
    <t>Área média / beneficiário inferior a 0,5 ha (10 pontos)</t>
  </si>
  <si>
    <t>A – Caracterização da Candidatura (juntar breve memória descritiva)</t>
  </si>
  <si>
    <t>Indicadores Financeiros *</t>
  </si>
  <si>
    <t>Principais indicadores da candidatura</t>
  </si>
  <si>
    <t>(€)</t>
  </si>
  <si>
    <t>(x)</t>
  </si>
  <si>
    <t>(ha)</t>
  </si>
  <si>
    <t>(n.º)</t>
  </si>
  <si>
    <t>Investimento em obras (total a realizar na candidatura)</t>
  </si>
  <si>
    <t>B – Critério Eliminatório (x)</t>
  </si>
  <si>
    <t>Ponderação 50% (x)</t>
  </si>
  <si>
    <t>Ponderação 30% (x)</t>
  </si>
  <si>
    <t>Local e data:</t>
  </si>
  <si>
    <t>Apenas Assinalar uma das opções com o símbolo (X) para cada Fator</t>
  </si>
  <si>
    <t>Financiamentos anteriores (considerar o último financiamento)</t>
  </si>
  <si>
    <t>Ponderação 20% (x)</t>
  </si>
  <si>
    <t>C – Determinação da Urgência de Intervenção de Reabilitação fator UIR- 30%</t>
  </si>
  <si>
    <t>U.I.R           Global</t>
  </si>
  <si>
    <t>U.I.R. Ponderada</t>
  </si>
  <si>
    <t>Nº total de beneficiários</t>
  </si>
  <si>
    <t>Nº de beneficiáriosda área de intervenção</t>
  </si>
  <si>
    <t>U.I.R.</t>
  </si>
  <si>
    <t>Reabilitação/modernização do sistema de distribuição</t>
  </si>
  <si>
    <t>Reabilitação/modernização da captação</t>
  </si>
  <si>
    <t xml:space="preserve">Reabilitação/modernização do sistema de condução </t>
  </si>
  <si>
    <t>Reabilitação/modernização do armazenamento</t>
  </si>
  <si>
    <t>Outras intervenções com vista à melhoria da eficiência</t>
  </si>
  <si>
    <t xml:space="preserve"> A intervenção proposta prevê o abandono/substituição total de infraestruturas que foram objecto de financiamento através de Ações ou Tipologias do ProDer?</t>
  </si>
  <si>
    <t>S</t>
  </si>
  <si>
    <t>N</t>
  </si>
  <si>
    <t>O Presidente da Junta de Agricultores</t>
  </si>
  <si>
    <t>Área média / beneficiário igual ou superior a 2 ha (20 pontos)</t>
  </si>
  <si>
    <t>Área média / beneficiário maior ou igual a 0,5 ha e inferior a 2 ha (15 pontos)</t>
  </si>
  <si>
    <t>A não realização da intervenção compromete a rega parcialmente (15 val)</t>
  </si>
  <si>
    <r>
      <t xml:space="preserve">Operação 3.4.2: Melhoria da Eficiência dos Regadios Existentes - Operações em Regadios Tradicionais
</t>
    </r>
    <r>
      <rPr>
        <b/>
        <sz val="10"/>
        <color indexed="63"/>
        <rFont val="Trebuchet MS"/>
        <family val="2"/>
      </rPr>
      <t>(Portaria Nº 201/2015, de 10 de julho, e suas alterações)</t>
    </r>
  </si>
  <si>
    <t>Formulário para priorização de candidaturas segundo a Urgência da Intervenção de Reabilitação</t>
  </si>
  <si>
    <t>(Anúncio n.º 14/ Operação 3.4.2 /2021, de 18 de junho)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</si>
</sst>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sz val="10"/>
      <color indexed="63"/>
      <name val="Trebuchet MS"/>
      <family val="2"/>
    </font>
    <font>
      <b/>
      <sz val="11"/>
      <color indexed="63"/>
      <name val="Trebuchet MS"/>
      <family val="2"/>
    </font>
    <font>
      <sz val="10"/>
      <color indexed="63"/>
      <name val="Trebuchet MS"/>
      <family val="2"/>
    </font>
    <font>
      <b/>
      <sz val="10"/>
      <color indexed="10"/>
      <name val="Trebuchet MS"/>
      <family val="2"/>
    </font>
    <font>
      <i/>
      <sz val="9"/>
      <color indexed="63"/>
      <name val="Trebuchet MS"/>
      <family val="2"/>
    </font>
    <font>
      <b/>
      <sz val="9"/>
      <color indexed="63"/>
      <name val="Trebuchet MS"/>
      <family val="2"/>
    </font>
    <font>
      <sz val="9"/>
      <color indexed="63"/>
      <name val="Trebuchet MS"/>
      <family val="2"/>
    </font>
    <font>
      <b/>
      <u/>
      <sz val="9"/>
      <color indexed="63"/>
      <name val="Trebuchet MS"/>
      <family val="2"/>
    </font>
    <font>
      <b/>
      <sz val="9"/>
      <color indexed="10"/>
      <name val="Trebuchet MS"/>
      <family val="2"/>
    </font>
    <font>
      <b/>
      <i/>
      <u/>
      <sz val="8"/>
      <color indexed="63"/>
      <name val="Trebuchet MS"/>
      <family val="2"/>
    </font>
    <font>
      <b/>
      <i/>
      <u/>
      <sz val="8"/>
      <color indexed="8"/>
      <name val="Trebuchet MS"/>
      <family val="2"/>
    </font>
    <font>
      <b/>
      <u/>
      <sz val="10"/>
      <color indexed="63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right" vertical="center"/>
    </xf>
    <xf numFmtId="43" fontId="6" fillId="5" borderId="0" xfId="1" applyFont="1" applyFill="1" applyBorder="1" applyAlignment="1">
      <alignment vertical="center"/>
    </xf>
    <xf numFmtId="43" fontId="6" fillId="5" borderId="2" xfId="1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  <protection locked="0"/>
    </xf>
    <xf numFmtId="2" fontId="7" fillId="5" borderId="0" xfId="0" applyNumberFormat="1" applyFont="1" applyFill="1" applyBorder="1" applyAlignment="1">
      <alignment horizontal="left" vertical="center"/>
    </xf>
    <xf numFmtId="2" fontId="6" fillId="5" borderId="0" xfId="1" applyNumberFormat="1" applyFont="1" applyFill="1" applyBorder="1" applyAlignment="1">
      <alignment vertical="center"/>
    </xf>
    <xf numFmtId="2" fontId="6" fillId="5" borderId="2" xfId="1" applyNumberFormat="1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43" fontId="2" fillId="4" borderId="0" xfId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43" fontId="2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vertical="center" wrapText="1"/>
    </xf>
    <xf numFmtId="49" fontId="2" fillId="4" borderId="0" xfId="1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0" fontId="10" fillId="5" borderId="2" xfId="0" applyFont="1" applyFill="1" applyBorder="1" applyAlignment="1" applyProtection="1">
      <alignment vertical="center" wrapText="1"/>
      <protection locked="0"/>
    </xf>
    <xf numFmtId="43" fontId="10" fillId="5" borderId="2" xfId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43" fontId="10" fillId="5" borderId="0" xfId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 wrapText="1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164" fontId="12" fillId="5" borderId="0" xfId="0" applyNumberFormat="1" applyFont="1" applyFill="1" applyBorder="1" applyAlignment="1">
      <alignment horizontal="left" vertical="center"/>
    </xf>
    <xf numFmtId="164" fontId="10" fillId="5" borderId="10" xfId="1" applyNumberFormat="1" applyFont="1" applyFill="1" applyBorder="1" applyAlignment="1" applyProtection="1">
      <alignment horizontal="right" vertical="center"/>
      <protection locked="0"/>
    </xf>
    <xf numFmtId="0" fontId="10" fillId="5" borderId="0" xfId="0" applyFont="1" applyFill="1" applyBorder="1" applyAlignment="1">
      <alignment vertical="center"/>
    </xf>
    <xf numFmtId="164" fontId="10" fillId="5" borderId="0" xfId="1" applyNumberFormat="1" applyFont="1" applyFill="1" applyBorder="1" applyAlignment="1" applyProtection="1">
      <alignment horizontal="right" vertical="center"/>
      <protection locked="0"/>
    </xf>
    <xf numFmtId="0" fontId="10" fillId="5" borderId="10" xfId="0" applyFont="1" applyFill="1" applyBorder="1" applyAlignment="1" applyProtection="1">
      <alignment horizontal="right" vertical="center"/>
      <protection locked="0"/>
    </xf>
    <xf numFmtId="9" fontId="10" fillId="5" borderId="0" xfId="0" applyNumberFormat="1" applyFont="1" applyFill="1" applyBorder="1" applyAlignment="1">
      <alignment horizontal="left" vertical="center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 applyProtection="1">
      <alignment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2" fontId="12" fillId="5" borderId="0" xfId="0" applyNumberFormat="1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 applyProtection="1">
      <alignment vertical="center" wrapText="1"/>
      <protection locked="0"/>
    </xf>
    <xf numFmtId="0" fontId="10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right" vertical="center"/>
    </xf>
    <xf numFmtId="43" fontId="10" fillId="5" borderId="5" xfId="1" applyFont="1" applyFill="1" applyBorder="1" applyAlignment="1">
      <alignment vertical="center"/>
    </xf>
    <xf numFmtId="43" fontId="10" fillId="5" borderId="6" xfId="1" applyFont="1" applyFill="1" applyBorder="1" applyAlignment="1">
      <alignment vertical="center"/>
    </xf>
    <xf numFmtId="49" fontId="13" fillId="5" borderId="0" xfId="0" applyNumberFormat="1" applyFont="1" applyFill="1" applyBorder="1" applyAlignment="1">
      <alignment horizontal="center" vertical="center" wrapText="1"/>
    </xf>
    <xf numFmtId="49" fontId="13" fillId="5" borderId="0" xfId="1" applyNumberFormat="1" applyFont="1" applyFill="1" applyBorder="1" applyAlignment="1">
      <alignment horizontal="center" vertical="center" wrapText="1"/>
    </xf>
    <xf numFmtId="49" fontId="13" fillId="5" borderId="2" xfId="1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/>
    </xf>
    <xf numFmtId="43" fontId="9" fillId="5" borderId="0" xfId="1" applyFont="1" applyFill="1" applyBorder="1" applyAlignment="1">
      <alignment horizontal="right" vertical="center"/>
    </xf>
    <xf numFmtId="43" fontId="9" fillId="5" borderId="2" xfId="1" applyFont="1" applyFill="1" applyBorder="1" applyAlignment="1">
      <alignment vertical="center"/>
    </xf>
    <xf numFmtId="0" fontId="10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 wrapText="1"/>
    </xf>
    <xf numFmtId="43" fontId="9" fillId="5" borderId="2" xfId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vertical="center" wrapText="1"/>
    </xf>
    <xf numFmtId="0" fontId="9" fillId="5" borderId="23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vertical="center" wrapText="1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 applyProtection="1">
      <alignment horizontal="center" vertical="center"/>
      <protection locked="0"/>
    </xf>
    <xf numFmtId="43" fontId="9" fillId="6" borderId="7" xfId="1" applyFont="1" applyFill="1" applyBorder="1" applyAlignment="1">
      <alignment vertical="center"/>
    </xf>
    <xf numFmtId="43" fontId="9" fillId="6" borderId="21" xfId="1" applyFont="1" applyFill="1" applyBorder="1" applyAlignment="1">
      <alignment vertical="center"/>
    </xf>
    <xf numFmtId="0" fontId="9" fillId="6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vertical="center" wrapText="1"/>
    </xf>
    <xf numFmtId="0" fontId="6" fillId="5" borderId="23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right" vertical="center"/>
    </xf>
    <xf numFmtId="43" fontId="6" fillId="5" borderId="23" xfId="1" applyFont="1" applyFill="1" applyBorder="1" applyAlignment="1">
      <alignment vertical="center"/>
    </xf>
    <xf numFmtId="43" fontId="6" fillId="5" borderId="24" xfId="1" applyFont="1" applyFill="1" applyBorder="1" applyAlignment="1">
      <alignment vertical="center"/>
    </xf>
    <xf numFmtId="0" fontId="9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2" fontId="4" fillId="3" borderId="7" xfId="1" applyNumberFormat="1" applyFont="1" applyFill="1" applyBorder="1" applyAlignment="1">
      <alignment horizontal="center" vertical="center"/>
    </xf>
    <xf numFmtId="2" fontId="4" fillId="3" borderId="8" xfId="1" applyNumberFormat="1" applyFont="1" applyFill="1" applyBorder="1" applyAlignment="1">
      <alignment horizontal="center" vertical="center"/>
    </xf>
    <xf numFmtId="2" fontId="4" fillId="3" borderId="9" xfId="1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0" fillId="5" borderId="20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/>
    </xf>
    <xf numFmtId="2" fontId="4" fillId="5" borderId="0" xfId="1" applyNumberFormat="1" applyFont="1" applyFill="1" applyBorder="1" applyAlignment="1">
      <alignment horizontal="center" vertical="center"/>
    </xf>
    <xf numFmtId="2" fontId="4" fillId="5" borderId="2" xfId="1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9" fillId="5" borderId="19" xfId="0" applyFont="1" applyFill="1" applyBorder="1" applyAlignment="1" applyProtection="1">
      <alignment horizontal="left" vertical="center" wrapText="1"/>
      <protection locked="0"/>
    </xf>
    <xf numFmtId="0" fontId="9" fillId="5" borderId="20" xfId="0" applyFont="1" applyFill="1" applyBorder="1" applyAlignment="1" applyProtection="1">
      <alignment horizontal="left" vertical="center" wrapText="1"/>
      <protection locked="0"/>
    </xf>
    <xf numFmtId="0" fontId="9" fillId="5" borderId="11" xfId="0" applyFont="1" applyFill="1" applyBorder="1" applyAlignment="1" applyProtection="1">
      <alignment horizontal="left" vertical="top" wrapText="1"/>
      <protection locked="0"/>
    </xf>
    <xf numFmtId="0" fontId="9" fillId="5" borderId="12" xfId="0" applyFont="1" applyFill="1" applyBorder="1" applyAlignment="1" applyProtection="1">
      <alignment horizontal="left" vertical="top" wrapText="1"/>
      <protection locked="0"/>
    </xf>
    <xf numFmtId="0" fontId="9" fillId="5" borderId="13" xfId="0" applyFont="1" applyFill="1" applyBorder="1" applyAlignment="1" applyProtection="1">
      <alignment horizontal="left" vertical="top" wrapText="1"/>
      <protection locked="0"/>
    </xf>
    <xf numFmtId="0" fontId="9" fillId="5" borderId="14" xfId="0" applyFont="1" applyFill="1" applyBorder="1" applyAlignment="1" applyProtection="1">
      <alignment horizontal="left" vertical="top" wrapText="1"/>
      <protection locked="0"/>
    </xf>
    <xf numFmtId="0" fontId="9" fillId="5" borderId="15" xfId="0" applyFont="1" applyFill="1" applyBorder="1" applyAlignment="1" applyProtection="1">
      <alignment horizontal="left" vertical="top" wrapText="1"/>
      <protection locked="0"/>
    </xf>
    <xf numFmtId="0" fontId="9" fillId="5" borderId="16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49" fontId="15" fillId="5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895350</xdr:colOff>
      <xdr:row>0</xdr:row>
      <xdr:rowOff>209550</xdr:rowOff>
    </xdr:from>
    <xdr:to>
      <xdr:col>10</xdr:col>
      <xdr:colOff>371475</xdr:colOff>
      <xdr:row>0</xdr:row>
      <xdr:rowOff>629029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209550"/>
          <a:ext cx="2143125" cy="419479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0</xdr:row>
      <xdr:rowOff>76201</xdr:rowOff>
    </xdr:from>
    <xdr:to>
      <xdr:col>4</xdr:col>
      <xdr:colOff>2295525</xdr:colOff>
      <xdr:row>0</xdr:row>
      <xdr:rowOff>690023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1"/>
          <a:ext cx="2295525" cy="613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6"/>
  <sheetViews>
    <sheetView tabSelected="1" topLeftCell="C84" workbookViewId="0">
      <selection activeCell="E90" sqref="E90:H91"/>
    </sheetView>
  </sheetViews>
  <sheetFormatPr defaultColWidth="5.85546875" defaultRowHeight="11.25" x14ac:dyDescent="0.25"/>
  <cols>
    <col min="1" max="1" width="5.85546875" style="1" hidden="1" customWidth="1"/>
    <col min="2" max="2" width="5.85546875" style="2" hidden="1" customWidth="1"/>
    <col min="3" max="3" width="1" style="2" customWidth="1"/>
    <col min="4" max="4" width="5.7109375" style="14" customWidth="1"/>
    <col min="5" max="5" width="53.7109375" style="3" customWidth="1"/>
    <col min="6" max="6" width="5.140625" style="1" customWidth="1"/>
    <col min="7" max="7" width="1.42578125" style="2" customWidth="1"/>
    <col min="8" max="8" width="19" style="6" customWidth="1"/>
    <col min="9" max="9" width="10.7109375" style="2" customWidth="1"/>
    <col min="10" max="10" width="10.28515625" style="7" customWidth="1"/>
    <col min="11" max="11" width="11.140625" style="7" customWidth="1"/>
    <col min="12" max="13" width="5.85546875" style="4"/>
    <col min="14" max="18" width="5.85546875" style="2"/>
    <col min="19" max="19" width="5.85546875" style="2" customWidth="1"/>
    <col min="20" max="257" width="5.85546875" style="2"/>
    <col min="258" max="259" width="0" style="2" hidden="1" customWidth="1"/>
    <col min="260" max="260" width="5.7109375" style="2" customWidth="1"/>
    <col min="261" max="261" width="70.42578125" style="2" customWidth="1"/>
    <col min="262" max="262" width="5.140625" style="2" customWidth="1"/>
    <col min="263" max="263" width="1.42578125" style="2" customWidth="1"/>
    <col min="264" max="264" width="19.42578125" style="2" customWidth="1"/>
    <col min="265" max="267" width="14.7109375" style="2" bestFit="1" customWidth="1"/>
    <col min="268" max="274" width="5.85546875" style="2"/>
    <col min="275" max="275" width="5.85546875" style="2" customWidth="1"/>
    <col min="276" max="513" width="5.85546875" style="2"/>
    <col min="514" max="515" width="0" style="2" hidden="1" customWidth="1"/>
    <col min="516" max="516" width="5.7109375" style="2" customWidth="1"/>
    <col min="517" max="517" width="70.42578125" style="2" customWidth="1"/>
    <col min="518" max="518" width="5.140625" style="2" customWidth="1"/>
    <col min="519" max="519" width="1.42578125" style="2" customWidth="1"/>
    <col min="520" max="520" width="19.42578125" style="2" customWidth="1"/>
    <col min="521" max="523" width="14.7109375" style="2" bestFit="1" customWidth="1"/>
    <col min="524" max="530" width="5.85546875" style="2"/>
    <col min="531" max="531" width="5.85546875" style="2" customWidth="1"/>
    <col min="532" max="769" width="5.85546875" style="2"/>
    <col min="770" max="771" width="0" style="2" hidden="1" customWidth="1"/>
    <col min="772" max="772" width="5.7109375" style="2" customWidth="1"/>
    <col min="773" max="773" width="70.42578125" style="2" customWidth="1"/>
    <col min="774" max="774" width="5.140625" style="2" customWidth="1"/>
    <col min="775" max="775" width="1.42578125" style="2" customWidth="1"/>
    <col min="776" max="776" width="19.42578125" style="2" customWidth="1"/>
    <col min="777" max="779" width="14.7109375" style="2" bestFit="1" customWidth="1"/>
    <col min="780" max="786" width="5.85546875" style="2"/>
    <col min="787" max="787" width="5.85546875" style="2" customWidth="1"/>
    <col min="788" max="1025" width="5.85546875" style="2"/>
    <col min="1026" max="1027" width="0" style="2" hidden="1" customWidth="1"/>
    <col min="1028" max="1028" width="5.7109375" style="2" customWidth="1"/>
    <col min="1029" max="1029" width="70.42578125" style="2" customWidth="1"/>
    <col min="1030" max="1030" width="5.140625" style="2" customWidth="1"/>
    <col min="1031" max="1031" width="1.42578125" style="2" customWidth="1"/>
    <col min="1032" max="1032" width="19.42578125" style="2" customWidth="1"/>
    <col min="1033" max="1035" width="14.7109375" style="2" bestFit="1" customWidth="1"/>
    <col min="1036" max="1042" width="5.85546875" style="2"/>
    <col min="1043" max="1043" width="5.85546875" style="2" customWidth="1"/>
    <col min="1044" max="1281" width="5.85546875" style="2"/>
    <col min="1282" max="1283" width="0" style="2" hidden="1" customWidth="1"/>
    <col min="1284" max="1284" width="5.7109375" style="2" customWidth="1"/>
    <col min="1285" max="1285" width="70.42578125" style="2" customWidth="1"/>
    <col min="1286" max="1286" width="5.140625" style="2" customWidth="1"/>
    <col min="1287" max="1287" width="1.42578125" style="2" customWidth="1"/>
    <col min="1288" max="1288" width="19.42578125" style="2" customWidth="1"/>
    <col min="1289" max="1291" width="14.7109375" style="2" bestFit="1" customWidth="1"/>
    <col min="1292" max="1298" width="5.85546875" style="2"/>
    <col min="1299" max="1299" width="5.85546875" style="2" customWidth="1"/>
    <col min="1300" max="1537" width="5.85546875" style="2"/>
    <col min="1538" max="1539" width="0" style="2" hidden="1" customWidth="1"/>
    <col min="1540" max="1540" width="5.7109375" style="2" customWidth="1"/>
    <col min="1541" max="1541" width="70.42578125" style="2" customWidth="1"/>
    <col min="1542" max="1542" width="5.140625" style="2" customWidth="1"/>
    <col min="1543" max="1543" width="1.42578125" style="2" customWidth="1"/>
    <col min="1544" max="1544" width="19.42578125" style="2" customWidth="1"/>
    <col min="1545" max="1547" width="14.7109375" style="2" bestFit="1" customWidth="1"/>
    <col min="1548" max="1554" width="5.85546875" style="2"/>
    <col min="1555" max="1555" width="5.85546875" style="2" customWidth="1"/>
    <col min="1556" max="1793" width="5.85546875" style="2"/>
    <col min="1794" max="1795" width="0" style="2" hidden="1" customWidth="1"/>
    <col min="1796" max="1796" width="5.7109375" style="2" customWidth="1"/>
    <col min="1797" max="1797" width="70.42578125" style="2" customWidth="1"/>
    <col min="1798" max="1798" width="5.140625" style="2" customWidth="1"/>
    <col min="1799" max="1799" width="1.42578125" style="2" customWidth="1"/>
    <col min="1800" max="1800" width="19.42578125" style="2" customWidth="1"/>
    <col min="1801" max="1803" width="14.7109375" style="2" bestFit="1" customWidth="1"/>
    <col min="1804" max="1810" width="5.85546875" style="2"/>
    <col min="1811" max="1811" width="5.85546875" style="2" customWidth="1"/>
    <col min="1812" max="2049" width="5.85546875" style="2"/>
    <col min="2050" max="2051" width="0" style="2" hidden="1" customWidth="1"/>
    <col min="2052" max="2052" width="5.7109375" style="2" customWidth="1"/>
    <col min="2053" max="2053" width="70.42578125" style="2" customWidth="1"/>
    <col min="2054" max="2054" width="5.140625" style="2" customWidth="1"/>
    <col min="2055" max="2055" width="1.42578125" style="2" customWidth="1"/>
    <col min="2056" max="2056" width="19.42578125" style="2" customWidth="1"/>
    <col min="2057" max="2059" width="14.7109375" style="2" bestFit="1" customWidth="1"/>
    <col min="2060" max="2066" width="5.85546875" style="2"/>
    <col min="2067" max="2067" width="5.85546875" style="2" customWidth="1"/>
    <col min="2068" max="2305" width="5.85546875" style="2"/>
    <col min="2306" max="2307" width="0" style="2" hidden="1" customWidth="1"/>
    <col min="2308" max="2308" width="5.7109375" style="2" customWidth="1"/>
    <col min="2309" max="2309" width="70.42578125" style="2" customWidth="1"/>
    <col min="2310" max="2310" width="5.140625" style="2" customWidth="1"/>
    <col min="2311" max="2311" width="1.42578125" style="2" customWidth="1"/>
    <col min="2312" max="2312" width="19.42578125" style="2" customWidth="1"/>
    <col min="2313" max="2315" width="14.7109375" style="2" bestFit="1" customWidth="1"/>
    <col min="2316" max="2322" width="5.85546875" style="2"/>
    <col min="2323" max="2323" width="5.85546875" style="2" customWidth="1"/>
    <col min="2324" max="2561" width="5.85546875" style="2"/>
    <col min="2562" max="2563" width="0" style="2" hidden="1" customWidth="1"/>
    <col min="2564" max="2564" width="5.7109375" style="2" customWidth="1"/>
    <col min="2565" max="2565" width="70.42578125" style="2" customWidth="1"/>
    <col min="2566" max="2566" width="5.140625" style="2" customWidth="1"/>
    <col min="2567" max="2567" width="1.42578125" style="2" customWidth="1"/>
    <col min="2568" max="2568" width="19.42578125" style="2" customWidth="1"/>
    <col min="2569" max="2571" width="14.7109375" style="2" bestFit="1" customWidth="1"/>
    <col min="2572" max="2578" width="5.85546875" style="2"/>
    <col min="2579" max="2579" width="5.85546875" style="2" customWidth="1"/>
    <col min="2580" max="2817" width="5.85546875" style="2"/>
    <col min="2818" max="2819" width="0" style="2" hidden="1" customWidth="1"/>
    <col min="2820" max="2820" width="5.7109375" style="2" customWidth="1"/>
    <col min="2821" max="2821" width="70.42578125" style="2" customWidth="1"/>
    <col min="2822" max="2822" width="5.140625" style="2" customWidth="1"/>
    <col min="2823" max="2823" width="1.42578125" style="2" customWidth="1"/>
    <col min="2824" max="2824" width="19.42578125" style="2" customWidth="1"/>
    <col min="2825" max="2827" width="14.7109375" style="2" bestFit="1" customWidth="1"/>
    <col min="2828" max="2834" width="5.85546875" style="2"/>
    <col min="2835" max="2835" width="5.85546875" style="2" customWidth="1"/>
    <col min="2836" max="3073" width="5.85546875" style="2"/>
    <col min="3074" max="3075" width="0" style="2" hidden="1" customWidth="1"/>
    <col min="3076" max="3076" width="5.7109375" style="2" customWidth="1"/>
    <col min="3077" max="3077" width="70.42578125" style="2" customWidth="1"/>
    <col min="3078" max="3078" width="5.140625" style="2" customWidth="1"/>
    <col min="3079" max="3079" width="1.42578125" style="2" customWidth="1"/>
    <col min="3080" max="3080" width="19.42578125" style="2" customWidth="1"/>
    <col min="3081" max="3083" width="14.7109375" style="2" bestFit="1" customWidth="1"/>
    <col min="3084" max="3090" width="5.85546875" style="2"/>
    <col min="3091" max="3091" width="5.85546875" style="2" customWidth="1"/>
    <col min="3092" max="3329" width="5.85546875" style="2"/>
    <col min="3330" max="3331" width="0" style="2" hidden="1" customWidth="1"/>
    <col min="3332" max="3332" width="5.7109375" style="2" customWidth="1"/>
    <col min="3333" max="3333" width="70.42578125" style="2" customWidth="1"/>
    <col min="3334" max="3334" width="5.140625" style="2" customWidth="1"/>
    <col min="3335" max="3335" width="1.42578125" style="2" customWidth="1"/>
    <col min="3336" max="3336" width="19.42578125" style="2" customWidth="1"/>
    <col min="3337" max="3339" width="14.7109375" style="2" bestFit="1" customWidth="1"/>
    <col min="3340" max="3346" width="5.85546875" style="2"/>
    <col min="3347" max="3347" width="5.85546875" style="2" customWidth="1"/>
    <col min="3348" max="3585" width="5.85546875" style="2"/>
    <col min="3586" max="3587" width="0" style="2" hidden="1" customWidth="1"/>
    <col min="3588" max="3588" width="5.7109375" style="2" customWidth="1"/>
    <col min="3589" max="3589" width="70.42578125" style="2" customWidth="1"/>
    <col min="3590" max="3590" width="5.140625" style="2" customWidth="1"/>
    <col min="3591" max="3591" width="1.42578125" style="2" customWidth="1"/>
    <col min="3592" max="3592" width="19.42578125" style="2" customWidth="1"/>
    <col min="3593" max="3595" width="14.7109375" style="2" bestFit="1" customWidth="1"/>
    <col min="3596" max="3602" width="5.85546875" style="2"/>
    <col min="3603" max="3603" width="5.85546875" style="2" customWidth="1"/>
    <col min="3604" max="3841" width="5.85546875" style="2"/>
    <col min="3842" max="3843" width="0" style="2" hidden="1" customWidth="1"/>
    <col min="3844" max="3844" width="5.7109375" style="2" customWidth="1"/>
    <col min="3845" max="3845" width="70.42578125" style="2" customWidth="1"/>
    <col min="3846" max="3846" width="5.140625" style="2" customWidth="1"/>
    <col min="3847" max="3847" width="1.42578125" style="2" customWidth="1"/>
    <col min="3848" max="3848" width="19.42578125" style="2" customWidth="1"/>
    <col min="3849" max="3851" width="14.7109375" style="2" bestFit="1" customWidth="1"/>
    <col min="3852" max="3858" width="5.85546875" style="2"/>
    <col min="3859" max="3859" width="5.85546875" style="2" customWidth="1"/>
    <col min="3860" max="4097" width="5.85546875" style="2"/>
    <col min="4098" max="4099" width="0" style="2" hidden="1" customWidth="1"/>
    <col min="4100" max="4100" width="5.7109375" style="2" customWidth="1"/>
    <col min="4101" max="4101" width="70.42578125" style="2" customWidth="1"/>
    <col min="4102" max="4102" width="5.140625" style="2" customWidth="1"/>
    <col min="4103" max="4103" width="1.42578125" style="2" customWidth="1"/>
    <col min="4104" max="4104" width="19.42578125" style="2" customWidth="1"/>
    <col min="4105" max="4107" width="14.7109375" style="2" bestFit="1" customWidth="1"/>
    <col min="4108" max="4114" width="5.85546875" style="2"/>
    <col min="4115" max="4115" width="5.85546875" style="2" customWidth="1"/>
    <col min="4116" max="4353" width="5.85546875" style="2"/>
    <col min="4354" max="4355" width="0" style="2" hidden="1" customWidth="1"/>
    <col min="4356" max="4356" width="5.7109375" style="2" customWidth="1"/>
    <col min="4357" max="4357" width="70.42578125" style="2" customWidth="1"/>
    <col min="4358" max="4358" width="5.140625" style="2" customWidth="1"/>
    <col min="4359" max="4359" width="1.42578125" style="2" customWidth="1"/>
    <col min="4360" max="4360" width="19.42578125" style="2" customWidth="1"/>
    <col min="4361" max="4363" width="14.7109375" style="2" bestFit="1" customWidth="1"/>
    <col min="4364" max="4370" width="5.85546875" style="2"/>
    <col min="4371" max="4371" width="5.85546875" style="2" customWidth="1"/>
    <col min="4372" max="4609" width="5.85546875" style="2"/>
    <col min="4610" max="4611" width="0" style="2" hidden="1" customWidth="1"/>
    <col min="4612" max="4612" width="5.7109375" style="2" customWidth="1"/>
    <col min="4613" max="4613" width="70.42578125" style="2" customWidth="1"/>
    <col min="4614" max="4614" width="5.140625" style="2" customWidth="1"/>
    <col min="4615" max="4615" width="1.42578125" style="2" customWidth="1"/>
    <col min="4616" max="4616" width="19.42578125" style="2" customWidth="1"/>
    <col min="4617" max="4619" width="14.7109375" style="2" bestFit="1" customWidth="1"/>
    <col min="4620" max="4626" width="5.85546875" style="2"/>
    <col min="4627" max="4627" width="5.85546875" style="2" customWidth="1"/>
    <col min="4628" max="4865" width="5.85546875" style="2"/>
    <col min="4866" max="4867" width="0" style="2" hidden="1" customWidth="1"/>
    <col min="4868" max="4868" width="5.7109375" style="2" customWidth="1"/>
    <col min="4869" max="4869" width="70.42578125" style="2" customWidth="1"/>
    <col min="4870" max="4870" width="5.140625" style="2" customWidth="1"/>
    <col min="4871" max="4871" width="1.42578125" style="2" customWidth="1"/>
    <col min="4872" max="4872" width="19.42578125" style="2" customWidth="1"/>
    <col min="4873" max="4875" width="14.7109375" style="2" bestFit="1" customWidth="1"/>
    <col min="4876" max="4882" width="5.85546875" style="2"/>
    <col min="4883" max="4883" width="5.85546875" style="2" customWidth="1"/>
    <col min="4884" max="5121" width="5.85546875" style="2"/>
    <col min="5122" max="5123" width="0" style="2" hidden="1" customWidth="1"/>
    <col min="5124" max="5124" width="5.7109375" style="2" customWidth="1"/>
    <col min="5125" max="5125" width="70.42578125" style="2" customWidth="1"/>
    <col min="5126" max="5126" width="5.140625" style="2" customWidth="1"/>
    <col min="5127" max="5127" width="1.42578125" style="2" customWidth="1"/>
    <col min="5128" max="5128" width="19.42578125" style="2" customWidth="1"/>
    <col min="5129" max="5131" width="14.7109375" style="2" bestFit="1" customWidth="1"/>
    <col min="5132" max="5138" width="5.85546875" style="2"/>
    <col min="5139" max="5139" width="5.85546875" style="2" customWidth="1"/>
    <col min="5140" max="5377" width="5.85546875" style="2"/>
    <col min="5378" max="5379" width="0" style="2" hidden="1" customWidth="1"/>
    <col min="5380" max="5380" width="5.7109375" style="2" customWidth="1"/>
    <col min="5381" max="5381" width="70.42578125" style="2" customWidth="1"/>
    <col min="5382" max="5382" width="5.140625" style="2" customWidth="1"/>
    <col min="5383" max="5383" width="1.42578125" style="2" customWidth="1"/>
    <col min="5384" max="5384" width="19.42578125" style="2" customWidth="1"/>
    <col min="5385" max="5387" width="14.7109375" style="2" bestFit="1" customWidth="1"/>
    <col min="5388" max="5394" width="5.85546875" style="2"/>
    <col min="5395" max="5395" width="5.85546875" style="2" customWidth="1"/>
    <col min="5396" max="5633" width="5.85546875" style="2"/>
    <col min="5634" max="5635" width="0" style="2" hidden="1" customWidth="1"/>
    <col min="5636" max="5636" width="5.7109375" style="2" customWidth="1"/>
    <col min="5637" max="5637" width="70.42578125" style="2" customWidth="1"/>
    <col min="5638" max="5638" width="5.140625" style="2" customWidth="1"/>
    <col min="5639" max="5639" width="1.42578125" style="2" customWidth="1"/>
    <col min="5640" max="5640" width="19.42578125" style="2" customWidth="1"/>
    <col min="5641" max="5643" width="14.7109375" style="2" bestFit="1" customWidth="1"/>
    <col min="5644" max="5650" width="5.85546875" style="2"/>
    <col min="5651" max="5651" width="5.85546875" style="2" customWidth="1"/>
    <col min="5652" max="5889" width="5.85546875" style="2"/>
    <col min="5890" max="5891" width="0" style="2" hidden="1" customWidth="1"/>
    <col min="5892" max="5892" width="5.7109375" style="2" customWidth="1"/>
    <col min="5893" max="5893" width="70.42578125" style="2" customWidth="1"/>
    <col min="5894" max="5894" width="5.140625" style="2" customWidth="1"/>
    <col min="5895" max="5895" width="1.42578125" style="2" customWidth="1"/>
    <col min="5896" max="5896" width="19.42578125" style="2" customWidth="1"/>
    <col min="5897" max="5899" width="14.7109375" style="2" bestFit="1" customWidth="1"/>
    <col min="5900" max="5906" width="5.85546875" style="2"/>
    <col min="5907" max="5907" width="5.85546875" style="2" customWidth="1"/>
    <col min="5908" max="6145" width="5.85546875" style="2"/>
    <col min="6146" max="6147" width="0" style="2" hidden="1" customWidth="1"/>
    <col min="6148" max="6148" width="5.7109375" style="2" customWidth="1"/>
    <col min="6149" max="6149" width="70.42578125" style="2" customWidth="1"/>
    <col min="6150" max="6150" width="5.140625" style="2" customWidth="1"/>
    <col min="6151" max="6151" width="1.42578125" style="2" customWidth="1"/>
    <col min="6152" max="6152" width="19.42578125" style="2" customWidth="1"/>
    <col min="6153" max="6155" width="14.7109375" style="2" bestFit="1" customWidth="1"/>
    <col min="6156" max="6162" width="5.85546875" style="2"/>
    <col min="6163" max="6163" width="5.85546875" style="2" customWidth="1"/>
    <col min="6164" max="6401" width="5.85546875" style="2"/>
    <col min="6402" max="6403" width="0" style="2" hidden="1" customWidth="1"/>
    <col min="6404" max="6404" width="5.7109375" style="2" customWidth="1"/>
    <col min="6405" max="6405" width="70.42578125" style="2" customWidth="1"/>
    <col min="6406" max="6406" width="5.140625" style="2" customWidth="1"/>
    <col min="6407" max="6407" width="1.42578125" style="2" customWidth="1"/>
    <col min="6408" max="6408" width="19.42578125" style="2" customWidth="1"/>
    <col min="6409" max="6411" width="14.7109375" style="2" bestFit="1" customWidth="1"/>
    <col min="6412" max="6418" width="5.85546875" style="2"/>
    <col min="6419" max="6419" width="5.85546875" style="2" customWidth="1"/>
    <col min="6420" max="6657" width="5.85546875" style="2"/>
    <col min="6658" max="6659" width="0" style="2" hidden="1" customWidth="1"/>
    <col min="6660" max="6660" width="5.7109375" style="2" customWidth="1"/>
    <col min="6661" max="6661" width="70.42578125" style="2" customWidth="1"/>
    <col min="6662" max="6662" width="5.140625" style="2" customWidth="1"/>
    <col min="6663" max="6663" width="1.42578125" style="2" customWidth="1"/>
    <col min="6664" max="6664" width="19.42578125" style="2" customWidth="1"/>
    <col min="6665" max="6667" width="14.7109375" style="2" bestFit="1" customWidth="1"/>
    <col min="6668" max="6674" width="5.85546875" style="2"/>
    <col min="6675" max="6675" width="5.85546875" style="2" customWidth="1"/>
    <col min="6676" max="6913" width="5.85546875" style="2"/>
    <col min="6914" max="6915" width="0" style="2" hidden="1" customWidth="1"/>
    <col min="6916" max="6916" width="5.7109375" style="2" customWidth="1"/>
    <col min="6917" max="6917" width="70.42578125" style="2" customWidth="1"/>
    <col min="6918" max="6918" width="5.140625" style="2" customWidth="1"/>
    <col min="6919" max="6919" width="1.42578125" style="2" customWidth="1"/>
    <col min="6920" max="6920" width="19.42578125" style="2" customWidth="1"/>
    <col min="6921" max="6923" width="14.7109375" style="2" bestFit="1" customWidth="1"/>
    <col min="6924" max="6930" width="5.85546875" style="2"/>
    <col min="6931" max="6931" width="5.85546875" style="2" customWidth="1"/>
    <col min="6932" max="7169" width="5.85546875" style="2"/>
    <col min="7170" max="7171" width="0" style="2" hidden="1" customWidth="1"/>
    <col min="7172" max="7172" width="5.7109375" style="2" customWidth="1"/>
    <col min="7173" max="7173" width="70.42578125" style="2" customWidth="1"/>
    <col min="7174" max="7174" width="5.140625" style="2" customWidth="1"/>
    <col min="7175" max="7175" width="1.42578125" style="2" customWidth="1"/>
    <col min="7176" max="7176" width="19.42578125" style="2" customWidth="1"/>
    <col min="7177" max="7179" width="14.7109375" style="2" bestFit="1" customWidth="1"/>
    <col min="7180" max="7186" width="5.85546875" style="2"/>
    <col min="7187" max="7187" width="5.85546875" style="2" customWidth="1"/>
    <col min="7188" max="7425" width="5.85546875" style="2"/>
    <col min="7426" max="7427" width="0" style="2" hidden="1" customWidth="1"/>
    <col min="7428" max="7428" width="5.7109375" style="2" customWidth="1"/>
    <col min="7429" max="7429" width="70.42578125" style="2" customWidth="1"/>
    <col min="7430" max="7430" width="5.140625" style="2" customWidth="1"/>
    <col min="7431" max="7431" width="1.42578125" style="2" customWidth="1"/>
    <col min="7432" max="7432" width="19.42578125" style="2" customWidth="1"/>
    <col min="7433" max="7435" width="14.7109375" style="2" bestFit="1" customWidth="1"/>
    <col min="7436" max="7442" width="5.85546875" style="2"/>
    <col min="7443" max="7443" width="5.85546875" style="2" customWidth="1"/>
    <col min="7444" max="7681" width="5.85546875" style="2"/>
    <col min="7682" max="7683" width="0" style="2" hidden="1" customWidth="1"/>
    <col min="7684" max="7684" width="5.7109375" style="2" customWidth="1"/>
    <col min="7685" max="7685" width="70.42578125" style="2" customWidth="1"/>
    <col min="7686" max="7686" width="5.140625" style="2" customWidth="1"/>
    <col min="7687" max="7687" width="1.42578125" style="2" customWidth="1"/>
    <col min="7688" max="7688" width="19.42578125" style="2" customWidth="1"/>
    <col min="7689" max="7691" width="14.7109375" style="2" bestFit="1" customWidth="1"/>
    <col min="7692" max="7698" width="5.85546875" style="2"/>
    <col min="7699" max="7699" width="5.85546875" style="2" customWidth="1"/>
    <col min="7700" max="7937" width="5.85546875" style="2"/>
    <col min="7938" max="7939" width="0" style="2" hidden="1" customWidth="1"/>
    <col min="7940" max="7940" width="5.7109375" style="2" customWidth="1"/>
    <col min="7941" max="7941" width="70.42578125" style="2" customWidth="1"/>
    <col min="7942" max="7942" width="5.140625" style="2" customWidth="1"/>
    <col min="7943" max="7943" width="1.42578125" style="2" customWidth="1"/>
    <col min="7944" max="7944" width="19.42578125" style="2" customWidth="1"/>
    <col min="7945" max="7947" width="14.7109375" style="2" bestFit="1" customWidth="1"/>
    <col min="7948" max="7954" width="5.85546875" style="2"/>
    <col min="7955" max="7955" width="5.85546875" style="2" customWidth="1"/>
    <col min="7956" max="8193" width="5.85546875" style="2"/>
    <col min="8194" max="8195" width="0" style="2" hidden="1" customWidth="1"/>
    <col min="8196" max="8196" width="5.7109375" style="2" customWidth="1"/>
    <col min="8197" max="8197" width="70.42578125" style="2" customWidth="1"/>
    <col min="8198" max="8198" width="5.140625" style="2" customWidth="1"/>
    <col min="8199" max="8199" width="1.42578125" style="2" customWidth="1"/>
    <col min="8200" max="8200" width="19.42578125" style="2" customWidth="1"/>
    <col min="8201" max="8203" width="14.7109375" style="2" bestFit="1" customWidth="1"/>
    <col min="8204" max="8210" width="5.85546875" style="2"/>
    <col min="8211" max="8211" width="5.85546875" style="2" customWidth="1"/>
    <col min="8212" max="8449" width="5.85546875" style="2"/>
    <col min="8450" max="8451" width="0" style="2" hidden="1" customWidth="1"/>
    <col min="8452" max="8452" width="5.7109375" style="2" customWidth="1"/>
    <col min="8453" max="8453" width="70.42578125" style="2" customWidth="1"/>
    <col min="8454" max="8454" width="5.140625" style="2" customWidth="1"/>
    <col min="8455" max="8455" width="1.42578125" style="2" customWidth="1"/>
    <col min="8456" max="8456" width="19.42578125" style="2" customWidth="1"/>
    <col min="8457" max="8459" width="14.7109375" style="2" bestFit="1" customWidth="1"/>
    <col min="8460" max="8466" width="5.85546875" style="2"/>
    <col min="8467" max="8467" width="5.85546875" style="2" customWidth="1"/>
    <col min="8468" max="8705" width="5.85546875" style="2"/>
    <col min="8706" max="8707" width="0" style="2" hidden="1" customWidth="1"/>
    <col min="8708" max="8708" width="5.7109375" style="2" customWidth="1"/>
    <col min="8709" max="8709" width="70.42578125" style="2" customWidth="1"/>
    <col min="8710" max="8710" width="5.140625" style="2" customWidth="1"/>
    <col min="8711" max="8711" width="1.42578125" style="2" customWidth="1"/>
    <col min="8712" max="8712" width="19.42578125" style="2" customWidth="1"/>
    <col min="8713" max="8715" width="14.7109375" style="2" bestFit="1" customWidth="1"/>
    <col min="8716" max="8722" width="5.85546875" style="2"/>
    <col min="8723" max="8723" width="5.85546875" style="2" customWidth="1"/>
    <col min="8724" max="8961" width="5.85546875" style="2"/>
    <col min="8962" max="8963" width="0" style="2" hidden="1" customWidth="1"/>
    <col min="8964" max="8964" width="5.7109375" style="2" customWidth="1"/>
    <col min="8965" max="8965" width="70.42578125" style="2" customWidth="1"/>
    <col min="8966" max="8966" width="5.140625" style="2" customWidth="1"/>
    <col min="8967" max="8967" width="1.42578125" style="2" customWidth="1"/>
    <col min="8968" max="8968" width="19.42578125" style="2" customWidth="1"/>
    <col min="8969" max="8971" width="14.7109375" style="2" bestFit="1" customWidth="1"/>
    <col min="8972" max="8978" width="5.85546875" style="2"/>
    <col min="8979" max="8979" width="5.85546875" style="2" customWidth="1"/>
    <col min="8980" max="9217" width="5.85546875" style="2"/>
    <col min="9218" max="9219" width="0" style="2" hidden="1" customWidth="1"/>
    <col min="9220" max="9220" width="5.7109375" style="2" customWidth="1"/>
    <col min="9221" max="9221" width="70.42578125" style="2" customWidth="1"/>
    <col min="9222" max="9222" width="5.140625" style="2" customWidth="1"/>
    <col min="9223" max="9223" width="1.42578125" style="2" customWidth="1"/>
    <col min="9224" max="9224" width="19.42578125" style="2" customWidth="1"/>
    <col min="9225" max="9227" width="14.7109375" style="2" bestFit="1" customWidth="1"/>
    <col min="9228" max="9234" width="5.85546875" style="2"/>
    <col min="9235" max="9235" width="5.85546875" style="2" customWidth="1"/>
    <col min="9236" max="9473" width="5.85546875" style="2"/>
    <col min="9474" max="9475" width="0" style="2" hidden="1" customWidth="1"/>
    <col min="9476" max="9476" width="5.7109375" style="2" customWidth="1"/>
    <col min="9477" max="9477" width="70.42578125" style="2" customWidth="1"/>
    <col min="9478" max="9478" width="5.140625" style="2" customWidth="1"/>
    <col min="9479" max="9479" width="1.42578125" style="2" customWidth="1"/>
    <col min="9480" max="9480" width="19.42578125" style="2" customWidth="1"/>
    <col min="9481" max="9483" width="14.7109375" style="2" bestFit="1" customWidth="1"/>
    <col min="9484" max="9490" width="5.85546875" style="2"/>
    <col min="9491" max="9491" width="5.85546875" style="2" customWidth="1"/>
    <col min="9492" max="9729" width="5.85546875" style="2"/>
    <col min="9730" max="9731" width="0" style="2" hidden="1" customWidth="1"/>
    <col min="9732" max="9732" width="5.7109375" style="2" customWidth="1"/>
    <col min="9733" max="9733" width="70.42578125" style="2" customWidth="1"/>
    <col min="9734" max="9734" width="5.140625" style="2" customWidth="1"/>
    <col min="9735" max="9735" width="1.42578125" style="2" customWidth="1"/>
    <col min="9736" max="9736" width="19.42578125" style="2" customWidth="1"/>
    <col min="9737" max="9739" width="14.7109375" style="2" bestFit="1" customWidth="1"/>
    <col min="9740" max="9746" width="5.85546875" style="2"/>
    <col min="9747" max="9747" width="5.85546875" style="2" customWidth="1"/>
    <col min="9748" max="9985" width="5.85546875" style="2"/>
    <col min="9986" max="9987" width="0" style="2" hidden="1" customWidth="1"/>
    <col min="9988" max="9988" width="5.7109375" style="2" customWidth="1"/>
    <col min="9989" max="9989" width="70.42578125" style="2" customWidth="1"/>
    <col min="9990" max="9990" width="5.140625" style="2" customWidth="1"/>
    <col min="9991" max="9991" width="1.42578125" style="2" customWidth="1"/>
    <col min="9992" max="9992" width="19.42578125" style="2" customWidth="1"/>
    <col min="9993" max="9995" width="14.7109375" style="2" bestFit="1" customWidth="1"/>
    <col min="9996" max="10002" width="5.85546875" style="2"/>
    <col min="10003" max="10003" width="5.85546875" style="2" customWidth="1"/>
    <col min="10004" max="10241" width="5.85546875" style="2"/>
    <col min="10242" max="10243" width="0" style="2" hidden="1" customWidth="1"/>
    <col min="10244" max="10244" width="5.7109375" style="2" customWidth="1"/>
    <col min="10245" max="10245" width="70.42578125" style="2" customWidth="1"/>
    <col min="10246" max="10246" width="5.140625" style="2" customWidth="1"/>
    <col min="10247" max="10247" width="1.42578125" style="2" customWidth="1"/>
    <col min="10248" max="10248" width="19.42578125" style="2" customWidth="1"/>
    <col min="10249" max="10251" width="14.7109375" style="2" bestFit="1" customWidth="1"/>
    <col min="10252" max="10258" width="5.85546875" style="2"/>
    <col min="10259" max="10259" width="5.85546875" style="2" customWidth="1"/>
    <col min="10260" max="10497" width="5.85546875" style="2"/>
    <col min="10498" max="10499" width="0" style="2" hidden="1" customWidth="1"/>
    <col min="10500" max="10500" width="5.7109375" style="2" customWidth="1"/>
    <col min="10501" max="10501" width="70.42578125" style="2" customWidth="1"/>
    <col min="10502" max="10502" width="5.140625" style="2" customWidth="1"/>
    <col min="10503" max="10503" width="1.42578125" style="2" customWidth="1"/>
    <col min="10504" max="10504" width="19.42578125" style="2" customWidth="1"/>
    <col min="10505" max="10507" width="14.7109375" style="2" bestFit="1" customWidth="1"/>
    <col min="10508" max="10514" width="5.85546875" style="2"/>
    <col min="10515" max="10515" width="5.85546875" style="2" customWidth="1"/>
    <col min="10516" max="10753" width="5.85546875" style="2"/>
    <col min="10754" max="10755" width="0" style="2" hidden="1" customWidth="1"/>
    <col min="10756" max="10756" width="5.7109375" style="2" customWidth="1"/>
    <col min="10757" max="10757" width="70.42578125" style="2" customWidth="1"/>
    <col min="10758" max="10758" width="5.140625" style="2" customWidth="1"/>
    <col min="10759" max="10759" width="1.42578125" style="2" customWidth="1"/>
    <col min="10760" max="10760" width="19.42578125" style="2" customWidth="1"/>
    <col min="10761" max="10763" width="14.7109375" style="2" bestFit="1" customWidth="1"/>
    <col min="10764" max="10770" width="5.85546875" style="2"/>
    <col min="10771" max="10771" width="5.85546875" style="2" customWidth="1"/>
    <col min="10772" max="11009" width="5.85546875" style="2"/>
    <col min="11010" max="11011" width="0" style="2" hidden="1" customWidth="1"/>
    <col min="11012" max="11012" width="5.7109375" style="2" customWidth="1"/>
    <col min="11013" max="11013" width="70.42578125" style="2" customWidth="1"/>
    <col min="11014" max="11014" width="5.140625" style="2" customWidth="1"/>
    <col min="11015" max="11015" width="1.42578125" style="2" customWidth="1"/>
    <col min="11016" max="11016" width="19.42578125" style="2" customWidth="1"/>
    <col min="11017" max="11019" width="14.7109375" style="2" bestFit="1" customWidth="1"/>
    <col min="11020" max="11026" width="5.85546875" style="2"/>
    <col min="11027" max="11027" width="5.85546875" style="2" customWidth="1"/>
    <col min="11028" max="11265" width="5.85546875" style="2"/>
    <col min="11266" max="11267" width="0" style="2" hidden="1" customWidth="1"/>
    <col min="11268" max="11268" width="5.7109375" style="2" customWidth="1"/>
    <col min="11269" max="11269" width="70.42578125" style="2" customWidth="1"/>
    <col min="11270" max="11270" width="5.140625" style="2" customWidth="1"/>
    <col min="11271" max="11271" width="1.42578125" style="2" customWidth="1"/>
    <col min="11272" max="11272" width="19.42578125" style="2" customWidth="1"/>
    <col min="11273" max="11275" width="14.7109375" style="2" bestFit="1" customWidth="1"/>
    <col min="11276" max="11282" width="5.85546875" style="2"/>
    <col min="11283" max="11283" width="5.85546875" style="2" customWidth="1"/>
    <col min="11284" max="11521" width="5.85546875" style="2"/>
    <col min="11522" max="11523" width="0" style="2" hidden="1" customWidth="1"/>
    <col min="11524" max="11524" width="5.7109375" style="2" customWidth="1"/>
    <col min="11525" max="11525" width="70.42578125" style="2" customWidth="1"/>
    <col min="11526" max="11526" width="5.140625" style="2" customWidth="1"/>
    <col min="11527" max="11527" width="1.42578125" style="2" customWidth="1"/>
    <col min="11528" max="11528" width="19.42578125" style="2" customWidth="1"/>
    <col min="11529" max="11531" width="14.7109375" style="2" bestFit="1" customWidth="1"/>
    <col min="11532" max="11538" width="5.85546875" style="2"/>
    <col min="11539" max="11539" width="5.85546875" style="2" customWidth="1"/>
    <col min="11540" max="11777" width="5.85546875" style="2"/>
    <col min="11778" max="11779" width="0" style="2" hidden="1" customWidth="1"/>
    <col min="11780" max="11780" width="5.7109375" style="2" customWidth="1"/>
    <col min="11781" max="11781" width="70.42578125" style="2" customWidth="1"/>
    <col min="11782" max="11782" width="5.140625" style="2" customWidth="1"/>
    <col min="11783" max="11783" width="1.42578125" style="2" customWidth="1"/>
    <col min="11784" max="11784" width="19.42578125" style="2" customWidth="1"/>
    <col min="11785" max="11787" width="14.7109375" style="2" bestFit="1" customWidth="1"/>
    <col min="11788" max="11794" width="5.85546875" style="2"/>
    <col min="11795" max="11795" width="5.85546875" style="2" customWidth="1"/>
    <col min="11796" max="12033" width="5.85546875" style="2"/>
    <col min="12034" max="12035" width="0" style="2" hidden="1" customWidth="1"/>
    <col min="12036" max="12036" width="5.7109375" style="2" customWidth="1"/>
    <col min="12037" max="12037" width="70.42578125" style="2" customWidth="1"/>
    <col min="12038" max="12038" width="5.140625" style="2" customWidth="1"/>
    <col min="12039" max="12039" width="1.42578125" style="2" customWidth="1"/>
    <col min="12040" max="12040" width="19.42578125" style="2" customWidth="1"/>
    <col min="12041" max="12043" width="14.7109375" style="2" bestFit="1" customWidth="1"/>
    <col min="12044" max="12050" width="5.85546875" style="2"/>
    <col min="12051" max="12051" width="5.85546875" style="2" customWidth="1"/>
    <col min="12052" max="12289" width="5.85546875" style="2"/>
    <col min="12290" max="12291" width="0" style="2" hidden="1" customWidth="1"/>
    <col min="12292" max="12292" width="5.7109375" style="2" customWidth="1"/>
    <col min="12293" max="12293" width="70.42578125" style="2" customWidth="1"/>
    <col min="12294" max="12294" width="5.140625" style="2" customWidth="1"/>
    <col min="12295" max="12295" width="1.42578125" style="2" customWidth="1"/>
    <col min="12296" max="12296" width="19.42578125" style="2" customWidth="1"/>
    <col min="12297" max="12299" width="14.7109375" style="2" bestFit="1" customWidth="1"/>
    <col min="12300" max="12306" width="5.85546875" style="2"/>
    <col min="12307" max="12307" width="5.85546875" style="2" customWidth="1"/>
    <col min="12308" max="12545" width="5.85546875" style="2"/>
    <col min="12546" max="12547" width="0" style="2" hidden="1" customWidth="1"/>
    <col min="12548" max="12548" width="5.7109375" style="2" customWidth="1"/>
    <col min="12549" max="12549" width="70.42578125" style="2" customWidth="1"/>
    <col min="12550" max="12550" width="5.140625" style="2" customWidth="1"/>
    <col min="12551" max="12551" width="1.42578125" style="2" customWidth="1"/>
    <col min="12552" max="12552" width="19.42578125" style="2" customWidth="1"/>
    <col min="12553" max="12555" width="14.7109375" style="2" bestFit="1" customWidth="1"/>
    <col min="12556" max="12562" width="5.85546875" style="2"/>
    <col min="12563" max="12563" width="5.85546875" style="2" customWidth="1"/>
    <col min="12564" max="12801" width="5.85546875" style="2"/>
    <col min="12802" max="12803" width="0" style="2" hidden="1" customWidth="1"/>
    <col min="12804" max="12804" width="5.7109375" style="2" customWidth="1"/>
    <col min="12805" max="12805" width="70.42578125" style="2" customWidth="1"/>
    <col min="12806" max="12806" width="5.140625" style="2" customWidth="1"/>
    <col min="12807" max="12807" width="1.42578125" style="2" customWidth="1"/>
    <col min="12808" max="12808" width="19.42578125" style="2" customWidth="1"/>
    <col min="12809" max="12811" width="14.7109375" style="2" bestFit="1" customWidth="1"/>
    <col min="12812" max="12818" width="5.85546875" style="2"/>
    <col min="12819" max="12819" width="5.85546875" style="2" customWidth="1"/>
    <col min="12820" max="13057" width="5.85546875" style="2"/>
    <col min="13058" max="13059" width="0" style="2" hidden="1" customWidth="1"/>
    <col min="13060" max="13060" width="5.7109375" style="2" customWidth="1"/>
    <col min="13061" max="13061" width="70.42578125" style="2" customWidth="1"/>
    <col min="13062" max="13062" width="5.140625" style="2" customWidth="1"/>
    <col min="13063" max="13063" width="1.42578125" style="2" customWidth="1"/>
    <col min="13064" max="13064" width="19.42578125" style="2" customWidth="1"/>
    <col min="13065" max="13067" width="14.7109375" style="2" bestFit="1" customWidth="1"/>
    <col min="13068" max="13074" width="5.85546875" style="2"/>
    <col min="13075" max="13075" width="5.85546875" style="2" customWidth="1"/>
    <col min="13076" max="13313" width="5.85546875" style="2"/>
    <col min="13314" max="13315" width="0" style="2" hidden="1" customWidth="1"/>
    <col min="13316" max="13316" width="5.7109375" style="2" customWidth="1"/>
    <col min="13317" max="13317" width="70.42578125" style="2" customWidth="1"/>
    <col min="13318" max="13318" width="5.140625" style="2" customWidth="1"/>
    <col min="13319" max="13319" width="1.42578125" style="2" customWidth="1"/>
    <col min="13320" max="13320" width="19.42578125" style="2" customWidth="1"/>
    <col min="13321" max="13323" width="14.7109375" style="2" bestFit="1" customWidth="1"/>
    <col min="13324" max="13330" width="5.85546875" style="2"/>
    <col min="13331" max="13331" width="5.85546875" style="2" customWidth="1"/>
    <col min="13332" max="13569" width="5.85546875" style="2"/>
    <col min="13570" max="13571" width="0" style="2" hidden="1" customWidth="1"/>
    <col min="13572" max="13572" width="5.7109375" style="2" customWidth="1"/>
    <col min="13573" max="13573" width="70.42578125" style="2" customWidth="1"/>
    <col min="13574" max="13574" width="5.140625" style="2" customWidth="1"/>
    <col min="13575" max="13575" width="1.42578125" style="2" customWidth="1"/>
    <col min="13576" max="13576" width="19.42578125" style="2" customWidth="1"/>
    <col min="13577" max="13579" width="14.7109375" style="2" bestFit="1" customWidth="1"/>
    <col min="13580" max="13586" width="5.85546875" style="2"/>
    <col min="13587" max="13587" width="5.85546875" style="2" customWidth="1"/>
    <col min="13588" max="13825" width="5.85546875" style="2"/>
    <col min="13826" max="13827" width="0" style="2" hidden="1" customWidth="1"/>
    <col min="13828" max="13828" width="5.7109375" style="2" customWidth="1"/>
    <col min="13829" max="13829" width="70.42578125" style="2" customWidth="1"/>
    <col min="13830" max="13830" width="5.140625" style="2" customWidth="1"/>
    <col min="13831" max="13831" width="1.42578125" style="2" customWidth="1"/>
    <col min="13832" max="13832" width="19.42578125" style="2" customWidth="1"/>
    <col min="13833" max="13835" width="14.7109375" style="2" bestFit="1" customWidth="1"/>
    <col min="13836" max="13842" width="5.85546875" style="2"/>
    <col min="13843" max="13843" width="5.85546875" style="2" customWidth="1"/>
    <col min="13844" max="14081" width="5.85546875" style="2"/>
    <col min="14082" max="14083" width="0" style="2" hidden="1" customWidth="1"/>
    <col min="14084" max="14084" width="5.7109375" style="2" customWidth="1"/>
    <col min="14085" max="14085" width="70.42578125" style="2" customWidth="1"/>
    <col min="14086" max="14086" width="5.140625" style="2" customWidth="1"/>
    <col min="14087" max="14087" width="1.42578125" style="2" customWidth="1"/>
    <col min="14088" max="14088" width="19.42578125" style="2" customWidth="1"/>
    <col min="14089" max="14091" width="14.7109375" style="2" bestFit="1" customWidth="1"/>
    <col min="14092" max="14098" width="5.85546875" style="2"/>
    <col min="14099" max="14099" width="5.85546875" style="2" customWidth="1"/>
    <col min="14100" max="14337" width="5.85546875" style="2"/>
    <col min="14338" max="14339" width="0" style="2" hidden="1" customWidth="1"/>
    <col min="14340" max="14340" width="5.7109375" style="2" customWidth="1"/>
    <col min="14341" max="14341" width="70.42578125" style="2" customWidth="1"/>
    <col min="14342" max="14342" width="5.140625" style="2" customWidth="1"/>
    <col min="14343" max="14343" width="1.42578125" style="2" customWidth="1"/>
    <col min="14344" max="14344" width="19.42578125" style="2" customWidth="1"/>
    <col min="14345" max="14347" width="14.7109375" style="2" bestFit="1" customWidth="1"/>
    <col min="14348" max="14354" width="5.85546875" style="2"/>
    <col min="14355" max="14355" width="5.85546875" style="2" customWidth="1"/>
    <col min="14356" max="14593" width="5.85546875" style="2"/>
    <col min="14594" max="14595" width="0" style="2" hidden="1" customWidth="1"/>
    <col min="14596" max="14596" width="5.7109375" style="2" customWidth="1"/>
    <col min="14597" max="14597" width="70.42578125" style="2" customWidth="1"/>
    <col min="14598" max="14598" width="5.140625" style="2" customWidth="1"/>
    <col min="14599" max="14599" width="1.42578125" style="2" customWidth="1"/>
    <col min="14600" max="14600" width="19.42578125" style="2" customWidth="1"/>
    <col min="14601" max="14603" width="14.7109375" style="2" bestFit="1" customWidth="1"/>
    <col min="14604" max="14610" width="5.85546875" style="2"/>
    <col min="14611" max="14611" width="5.85546875" style="2" customWidth="1"/>
    <col min="14612" max="14849" width="5.85546875" style="2"/>
    <col min="14850" max="14851" width="0" style="2" hidden="1" customWidth="1"/>
    <col min="14852" max="14852" width="5.7109375" style="2" customWidth="1"/>
    <col min="14853" max="14853" width="70.42578125" style="2" customWidth="1"/>
    <col min="14854" max="14854" width="5.140625" style="2" customWidth="1"/>
    <col min="14855" max="14855" width="1.42578125" style="2" customWidth="1"/>
    <col min="14856" max="14856" width="19.42578125" style="2" customWidth="1"/>
    <col min="14857" max="14859" width="14.7109375" style="2" bestFit="1" customWidth="1"/>
    <col min="14860" max="14866" width="5.85546875" style="2"/>
    <col min="14867" max="14867" width="5.85546875" style="2" customWidth="1"/>
    <col min="14868" max="15105" width="5.85546875" style="2"/>
    <col min="15106" max="15107" width="0" style="2" hidden="1" customWidth="1"/>
    <col min="15108" max="15108" width="5.7109375" style="2" customWidth="1"/>
    <col min="15109" max="15109" width="70.42578125" style="2" customWidth="1"/>
    <col min="15110" max="15110" width="5.140625" style="2" customWidth="1"/>
    <col min="15111" max="15111" width="1.42578125" style="2" customWidth="1"/>
    <col min="15112" max="15112" width="19.42578125" style="2" customWidth="1"/>
    <col min="15113" max="15115" width="14.7109375" style="2" bestFit="1" customWidth="1"/>
    <col min="15116" max="15122" width="5.85546875" style="2"/>
    <col min="15123" max="15123" width="5.85546875" style="2" customWidth="1"/>
    <col min="15124" max="15361" width="5.85546875" style="2"/>
    <col min="15362" max="15363" width="0" style="2" hidden="1" customWidth="1"/>
    <col min="15364" max="15364" width="5.7109375" style="2" customWidth="1"/>
    <col min="15365" max="15365" width="70.42578125" style="2" customWidth="1"/>
    <col min="15366" max="15366" width="5.140625" style="2" customWidth="1"/>
    <col min="15367" max="15367" width="1.42578125" style="2" customWidth="1"/>
    <col min="15368" max="15368" width="19.42578125" style="2" customWidth="1"/>
    <col min="15369" max="15371" width="14.7109375" style="2" bestFit="1" customWidth="1"/>
    <col min="15372" max="15378" width="5.85546875" style="2"/>
    <col min="15379" max="15379" width="5.85546875" style="2" customWidth="1"/>
    <col min="15380" max="15617" width="5.85546875" style="2"/>
    <col min="15618" max="15619" width="0" style="2" hidden="1" customWidth="1"/>
    <col min="15620" max="15620" width="5.7109375" style="2" customWidth="1"/>
    <col min="15621" max="15621" width="70.42578125" style="2" customWidth="1"/>
    <col min="15622" max="15622" width="5.140625" style="2" customWidth="1"/>
    <col min="15623" max="15623" width="1.42578125" style="2" customWidth="1"/>
    <col min="15624" max="15624" width="19.42578125" style="2" customWidth="1"/>
    <col min="15625" max="15627" width="14.7109375" style="2" bestFit="1" customWidth="1"/>
    <col min="15628" max="15634" width="5.85546875" style="2"/>
    <col min="15635" max="15635" width="5.85546875" style="2" customWidth="1"/>
    <col min="15636" max="15873" width="5.85546875" style="2"/>
    <col min="15874" max="15875" width="0" style="2" hidden="1" customWidth="1"/>
    <col min="15876" max="15876" width="5.7109375" style="2" customWidth="1"/>
    <col min="15877" max="15877" width="70.42578125" style="2" customWidth="1"/>
    <col min="15878" max="15878" width="5.140625" style="2" customWidth="1"/>
    <col min="15879" max="15879" width="1.42578125" style="2" customWidth="1"/>
    <col min="15880" max="15880" width="19.42578125" style="2" customWidth="1"/>
    <col min="15881" max="15883" width="14.7109375" style="2" bestFit="1" customWidth="1"/>
    <col min="15884" max="15890" width="5.85546875" style="2"/>
    <col min="15891" max="15891" width="5.85546875" style="2" customWidth="1"/>
    <col min="15892" max="16129" width="5.85546875" style="2"/>
    <col min="16130" max="16131" width="0" style="2" hidden="1" customWidth="1"/>
    <col min="16132" max="16132" width="5.7109375" style="2" customWidth="1"/>
    <col min="16133" max="16133" width="70.42578125" style="2" customWidth="1"/>
    <col min="16134" max="16134" width="5.140625" style="2" customWidth="1"/>
    <col min="16135" max="16135" width="1.42578125" style="2" customWidth="1"/>
    <col min="16136" max="16136" width="19.42578125" style="2" customWidth="1"/>
    <col min="16137" max="16139" width="14.7109375" style="2" bestFit="1" customWidth="1"/>
    <col min="16140" max="16146" width="5.85546875" style="2"/>
    <col min="16147" max="16147" width="5.85546875" style="2" customWidth="1"/>
    <col min="16148" max="16384" width="5.85546875" style="2"/>
  </cols>
  <sheetData>
    <row r="1" spans="1:43" ht="57" customHeight="1" x14ac:dyDescent="0.25">
      <c r="C1" s="37"/>
      <c r="D1" s="43"/>
      <c r="E1" s="35"/>
      <c r="F1" s="138"/>
      <c r="G1" s="138"/>
      <c r="H1" s="138"/>
      <c r="I1" s="138"/>
      <c r="J1" s="138"/>
      <c r="K1" s="138"/>
      <c r="L1" s="36"/>
      <c r="M1" s="36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 ht="48.6" customHeight="1" x14ac:dyDescent="0.25">
      <c r="C2" s="37"/>
      <c r="D2" s="139" t="s">
        <v>77</v>
      </c>
      <c r="E2" s="139"/>
      <c r="F2" s="139"/>
      <c r="G2" s="139"/>
      <c r="H2" s="139"/>
      <c r="I2" s="139"/>
      <c r="J2" s="139"/>
      <c r="K2" s="139"/>
      <c r="L2" s="36"/>
      <c r="M2" s="36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1:43" ht="24.75" customHeight="1" x14ac:dyDescent="0.25">
      <c r="C3" s="37"/>
      <c r="D3" s="139" t="s">
        <v>78</v>
      </c>
      <c r="E3" s="139"/>
      <c r="F3" s="139"/>
      <c r="G3" s="139"/>
      <c r="H3" s="139"/>
      <c r="I3" s="139"/>
      <c r="J3" s="139"/>
      <c r="K3" s="139"/>
      <c r="L3" s="36"/>
      <c r="M3" s="36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1:43" ht="24.75" customHeight="1" thickBot="1" x14ac:dyDescent="0.3">
      <c r="C4" s="37"/>
      <c r="D4" s="140" t="s">
        <v>79</v>
      </c>
      <c r="E4" s="140"/>
      <c r="F4" s="140"/>
      <c r="G4" s="140"/>
      <c r="H4" s="140"/>
      <c r="I4" s="140"/>
      <c r="J4" s="140"/>
      <c r="K4" s="140"/>
      <c r="L4" s="36"/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</row>
    <row r="5" spans="1:43" ht="41.45" customHeight="1" thickBot="1" x14ac:dyDescent="0.3">
      <c r="A5" s="5"/>
      <c r="C5" s="37"/>
      <c r="D5" s="118" t="s">
        <v>44</v>
      </c>
      <c r="E5" s="119"/>
      <c r="F5" s="119"/>
      <c r="G5" s="119"/>
      <c r="H5" s="119"/>
      <c r="I5" s="119"/>
      <c r="J5" s="119"/>
      <c r="K5" s="120"/>
      <c r="L5" s="36"/>
      <c r="M5" s="3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</row>
    <row r="6" spans="1:43" ht="15" x14ac:dyDescent="0.25">
      <c r="A6" s="5"/>
      <c r="C6" s="37"/>
      <c r="D6" s="104"/>
      <c r="E6" s="105"/>
      <c r="F6" s="106"/>
      <c r="G6" s="107"/>
      <c r="H6" s="108"/>
      <c r="I6" s="107"/>
      <c r="J6" s="109"/>
      <c r="K6" s="110"/>
      <c r="L6" s="36"/>
      <c r="M6" s="36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ht="33.75" customHeight="1" x14ac:dyDescent="0.25">
      <c r="A7" s="5"/>
      <c r="C7" s="37"/>
      <c r="D7" s="46">
        <v>10</v>
      </c>
      <c r="E7" s="48" t="s">
        <v>27</v>
      </c>
      <c r="F7" s="121"/>
      <c r="G7" s="122"/>
      <c r="H7" s="122"/>
      <c r="I7" s="122"/>
      <c r="J7" s="123"/>
      <c r="K7" s="49"/>
      <c r="L7" s="36"/>
      <c r="M7" s="36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3" ht="15" x14ac:dyDescent="0.25">
      <c r="A8" s="5"/>
      <c r="C8" s="37"/>
      <c r="D8" s="46"/>
      <c r="E8" s="48"/>
      <c r="F8" s="124"/>
      <c r="G8" s="125"/>
      <c r="H8" s="125"/>
      <c r="I8" s="125"/>
      <c r="J8" s="126"/>
      <c r="K8" s="50"/>
      <c r="L8" s="36"/>
      <c r="M8" s="36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</row>
    <row r="9" spans="1:43" ht="33.75" customHeight="1" x14ac:dyDescent="0.25">
      <c r="A9" s="5"/>
      <c r="C9" s="37"/>
      <c r="D9" s="46">
        <f>+D7+10</f>
        <v>20</v>
      </c>
      <c r="E9" s="51" t="s">
        <v>0</v>
      </c>
      <c r="F9" s="33"/>
      <c r="G9" s="52"/>
      <c r="H9" s="53" t="s">
        <v>48</v>
      </c>
      <c r="I9" s="52"/>
      <c r="J9" s="54"/>
      <c r="K9" s="50"/>
      <c r="L9" s="36"/>
      <c r="M9" s="3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</row>
    <row r="10" spans="1:43" ht="30" customHeight="1" x14ac:dyDescent="0.25">
      <c r="A10" s="5"/>
      <c r="C10" s="37"/>
      <c r="D10" s="47">
        <f>+D9+1</f>
        <v>21</v>
      </c>
      <c r="E10" s="55" t="s">
        <v>66</v>
      </c>
      <c r="F10" s="33"/>
      <c r="G10" s="52"/>
      <c r="H10" s="56"/>
      <c r="I10" s="52"/>
      <c r="J10" s="54"/>
      <c r="K10" s="50"/>
      <c r="L10" s="36"/>
      <c r="M10" s="36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</row>
    <row r="11" spans="1:43" ht="30" customHeight="1" x14ac:dyDescent="0.25">
      <c r="A11" s="5"/>
      <c r="C11" s="37"/>
      <c r="D11" s="47">
        <f>+D10+1</f>
        <v>22</v>
      </c>
      <c r="E11" s="55" t="s">
        <v>67</v>
      </c>
      <c r="F11" s="33"/>
      <c r="G11" s="52"/>
      <c r="H11" s="56"/>
      <c r="I11" s="52"/>
      <c r="J11" s="54"/>
      <c r="K11" s="50"/>
      <c r="L11" s="36"/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</row>
    <row r="12" spans="1:43" ht="30" customHeight="1" x14ac:dyDescent="0.25">
      <c r="A12" s="5"/>
      <c r="C12" s="37"/>
      <c r="D12" s="47">
        <f>+D11+1</f>
        <v>23</v>
      </c>
      <c r="E12" s="55" t="s">
        <v>68</v>
      </c>
      <c r="F12" s="33"/>
      <c r="G12" s="52"/>
      <c r="H12" s="56"/>
      <c r="I12" s="52"/>
      <c r="J12" s="54"/>
      <c r="K12" s="50"/>
      <c r="L12" s="36"/>
      <c r="M12" s="36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ht="30" customHeight="1" x14ac:dyDescent="0.25">
      <c r="A13" s="5"/>
      <c r="C13" s="37"/>
      <c r="D13" s="47">
        <f>+D12+1</f>
        <v>24</v>
      </c>
      <c r="E13" s="55" t="s">
        <v>65</v>
      </c>
      <c r="F13" s="33"/>
      <c r="G13" s="52"/>
      <c r="H13" s="56"/>
      <c r="I13" s="52"/>
      <c r="J13" s="54"/>
      <c r="K13" s="50"/>
      <c r="L13" s="36"/>
      <c r="M13" s="36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</row>
    <row r="14" spans="1:43" ht="15" x14ac:dyDescent="0.25">
      <c r="A14" s="5"/>
      <c r="C14" s="37"/>
      <c r="D14" s="46"/>
      <c r="E14" s="55"/>
      <c r="F14" s="57"/>
      <c r="G14" s="52"/>
      <c r="H14" s="58"/>
      <c r="I14" s="52"/>
      <c r="J14" s="54"/>
      <c r="K14" s="50"/>
      <c r="L14" s="36"/>
      <c r="M14" s="36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</row>
    <row r="15" spans="1:43" ht="33.75" customHeight="1" x14ac:dyDescent="0.25">
      <c r="A15" s="5"/>
      <c r="C15" s="37"/>
      <c r="D15" s="46"/>
      <c r="E15" s="51" t="s">
        <v>46</v>
      </c>
      <c r="F15" s="57"/>
      <c r="G15" s="52"/>
      <c r="H15" s="58"/>
      <c r="I15" s="52"/>
      <c r="J15" s="54"/>
      <c r="K15" s="50"/>
      <c r="L15" s="36"/>
      <c r="M15" s="3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</row>
    <row r="16" spans="1:43" ht="33.75" customHeight="1" x14ac:dyDescent="0.25">
      <c r="A16" s="5"/>
      <c r="C16" s="37"/>
      <c r="D16" s="46">
        <f>+D9+10</f>
        <v>30</v>
      </c>
      <c r="E16" s="51" t="s">
        <v>45</v>
      </c>
      <c r="F16" s="57"/>
      <c r="G16" s="52"/>
      <c r="H16" s="57" t="s">
        <v>47</v>
      </c>
      <c r="I16" s="59">
        <f>IF(SUM(H18:H21)&gt;H17,"erro de preenchimento",0)</f>
        <v>0</v>
      </c>
      <c r="J16" s="54"/>
      <c r="K16" s="50"/>
      <c r="L16" s="36"/>
      <c r="M16" s="36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ht="30.75" customHeight="1" x14ac:dyDescent="0.25">
      <c r="A17" s="5"/>
      <c r="C17" s="37"/>
      <c r="D17" s="47">
        <f>+D16+1</f>
        <v>31</v>
      </c>
      <c r="E17" s="55" t="s">
        <v>1</v>
      </c>
      <c r="F17" s="57"/>
      <c r="G17" s="52"/>
      <c r="H17" s="60"/>
      <c r="I17" s="32" t="s">
        <v>28</v>
      </c>
      <c r="J17" s="54"/>
      <c r="K17" s="50"/>
      <c r="L17" s="36"/>
      <c r="M17" s="3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</row>
    <row r="18" spans="1:43" ht="30.75" customHeight="1" x14ac:dyDescent="0.25">
      <c r="A18" s="5"/>
      <c r="C18" s="37"/>
      <c r="D18" s="47">
        <f>+D17+1</f>
        <v>32</v>
      </c>
      <c r="E18" s="55" t="s">
        <v>2</v>
      </c>
      <c r="F18" s="57"/>
      <c r="G18" s="52"/>
      <c r="H18" s="60"/>
      <c r="I18" s="61"/>
      <c r="J18" s="54"/>
      <c r="K18" s="50"/>
      <c r="L18" s="36"/>
      <c r="M18" s="36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</row>
    <row r="19" spans="1:43" ht="30.75" customHeight="1" x14ac:dyDescent="0.25">
      <c r="A19" s="5"/>
      <c r="C19" s="37"/>
      <c r="D19" s="47">
        <f t="shared" ref="D19:D20" si="0">+D18+1</f>
        <v>33</v>
      </c>
      <c r="E19" s="55" t="s">
        <v>51</v>
      </c>
      <c r="F19" s="57"/>
      <c r="G19" s="52"/>
      <c r="H19" s="60"/>
      <c r="I19" s="61"/>
      <c r="J19" s="54"/>
      <c r="K19" s="50"/>
      <c r="L19" s="36"/>
      <c r="M19" s="36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</row>
    <row r="20" spans="1:43" ht="30.75" customHeight="1" x14ac:dyDescent="0.25">
      <c r="A20" s="5"/>
      <c r="C20" s="37"/>
      <c r="D20" s="47">
        <f t="shared" si="0"/>
        <v>34</v>
      </c>
      <c r="E20" s="55" t="s">
        <v>3</v>
      </c>
      <c r="F20" s="57"/>
      <c r="G20" s="52"/>
      <c r="H20" s="60"/>
      <c r="I20" s="61"/>
      <c r="J20" s="54"/>
      <c r="K20" s="50"/>
      <c r="L20" s="36"/>
      <c r="M20" s="36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</row>
    <row r="21" spans="1:43" ht="30.75" customHeight="1" x14ac:dyDescent="0.25">
      <c r="A21" s="5"/>
      <c r="C21" s="37"/>
      <c r="D21" s="47">
        <v>35</v>
      </c>
      <c r="E21" s="55" t="s">
        <v>4</v>
      </c>
      <c r="F21" s="57"/>
      <c r="G21" s="52"/>
      <c r="H21" s="60"/>
      <c r="I21" s="61"/>
      <c r="J21" s="54"/>
      <c r="K21" s="50"/>
      <c r="L21" s="36"/>
      <c r="M21" s="36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1:43" ht="13.5" customHeight="1" x14ac:dyDescent="0.25">
      <c r="A22" s="5"/>
      <c r="C22" s="37"/>
      <c r="D22" s="47"/>
      <c r="E22" s="55"/>
      <c r="F22" s="57"/>
      <c r="G22" s="52"/>
      <c r="H22" s="62"/>
      <c r="I22" s="61"/>
      <c r="J22" s="54"/>
      <c r="K22" s="50"/>
      <c r="L22" s="36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ht="15" x14ac:dyDescent="0.25">
      <c r="A23" s="5"/>
      <c r="C23" s="37"/>
      <c r="D23" s="47"/>
      <c r="E23" s="55"/>
      <c r="F23" s="57"/>
      <c r="G23" s="52"/>
      <c r="H23" s="58"/>
      <c r="I23" s="52"/>
      <c r="J23" s="54"/>
      <c r="K23" s="50"/>
      <c r="L23" s="36"/>
      <c r="M23" s="36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</row>
    <row r="24" spans="1:43" ht="33.75" customHeight="1" x14ac:dyDescent="0.25">
      <c r="A24" s="5"/>
      <c r="C24" s="37"/>
      <c r="D24" s="46">
        <f>+D16+10</f>
        <v>40</v>
      </c>
      <c r="E24" s="51" t="s">
        <v>5</v>
      </c>
      <c r="F24" s="57"/>
      <c r="G24" s="52"/>
      <c r="H24" s="58"/>
      <c r="I24" s="52"/>
      <c r="J24" s="54"/>
      <c r="K24" s="50"/>
      <c r="L24" s="36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</row>
    <row r="25" spans="1:43" ht="25.5" customHeight="1" x14ac:dyDescent="0.25">
      <c r="A25" s="5"/>
      <c r="C25" s="37"/>
      <c r="D25" s="47">
        <f>+D24+1</f>
        <v>41</v>
      </c>
      <c r="E25" s="55" t="s">
        <v>29</v>
      </c>
      <c r="F25" s="57"/>
      <c r="G25" s="52"/>
      <c r="H25" s="63"/>
      <c r="I25" s="52" t="s">
        <v>49</v>
      </c>
      <c r="J25" s="54"/>
      <c r="K25" s="50"/>
      <c r="L25" s="36"/>
      <c r="M25" s="36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</row>
    <row r="26" spans="1:43" ht="25.5" customHeight="1" x14ac:dyDescent="0.25">
      <c r="A26" s="5"/>
      <c r="C26" s="37"/>
      <c r="D26" s="47">
        <f>+D25+1</f>
        <v>42</v>
      </c>
      <c r="E26" s="55" t="s">
        <v>30</v>
      </c>
      <c r="F26" s="57"/>
      <c r="G26" s="52"/>
      <c r="H26" s="63"/>
      <c r="I26" s="64" t="s">
        <v>49</v>
      </c>
      <c r="J26" s="54"/>
      <c r="K26" s="50"/>
      <c r="L26" s="36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</row>
    <row r="27" spans="1:43" ht="25.5" customHeight="1" x14ac:dyDescent="0.25">
      <c r="A27" s="5"/>
      <c r="C27" s="37"/>
      <c r="D27" s="47">
        <f>+D26+1</f>
        <v>43</v>
      </c>
      <c r="E27" s="55" t="s">
        <v>62</v>
      </c>
      <c r="F27" s="57"/>
      <c r="G27" s="52"/>
      <c r="H27" s="63"/>
      <c r="I27" s="64" t="s">
        <v>50</v>
      </c>
      <c r="J27" s="54"/>
      <c r="K27" s="50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</row>
    <row r="28" spans="1:43" ht="25.5" customHeight="1" x14ac:dyDescent="0.25">
      <c r="A28" s="5"/>
      <c r="C28" s="37"/>
      <c r="D28" s="47">
        <v>44</v>
      </c>
      <c r="E28" s="55" t="s">
        <v>63</v>
      </c>
      <c r="F28" s="57"/>
      <c r="G28" s="52"/>
      <c r="H28" s="63"/>
      <c r="I28" s="64" t="s">
        <v>50</v>
      </c>
      <c r="J28" s="54"/>
      <c r="K28" s="50"/>
      <c r="L28" s="36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</row>
    <row r="29" spans="1:43" ht="25.5" customHeight="1" x14ac:dyDescent="0.25">
      <c r="A29" s="5"/>
      <c r="C29" s="37"/>
      <c r="D29" s="47">
        <v>45</v>
      </c>
      <c r="E29" s="55" t="s">
        <v>31</v>
      </c>
      <c r="F29" s="57"/>
      <c r="G29" s="52"/>
      <c r="H29" s="63"/>
      <c r="I29" s="64"/>
      <c r="J29" s="54"/>
      <c r="K29" s="50"/>
      <c r="L29" s="36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</row>
    <row r="30" spans="1:43" ht="15" x14ac:dyDescent="0.25">
      <c r="A30" s="5"/>
      <c r="C30" s="37"/>
      <c r="D30" s="47"/>
      <c r="E30" s="55"/>
      <c r="F30" s="57"/>
      <c r="G30" s="52"/>
      <c r="H30" s="58"/>
      <c r="I30" s="52"/>
      <c r="J30" s="54"/>
      <c r="K30" s="50"/>
      <c r="L30" s="36"/>
      <c r="M30" s="36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</row>
    <row r="31" spans="1:43" ht="40.15" customHeight="1" x14ac:dyDescent="0.25">
      <c r="A31" s="5"/>
      <c r="C31" s="37"/>
      <c r="D31" s="46">
        <f>+D24+10</f>
        <v>50</v>
      </c>
      <c r="E31" s="48" t="s">
        <v>6</v>
      </c>
      <c r="F31" s="53"/>
      <c r="G31" s="52"/>
      <c r="H31" s="53" t="s">
        <v>48</v>
      </c>
      <c r="I31" s="52"/>
      <c r="J31" s="54"/>
      <c r="K31" s="50"/>
      <c r="L31" s="36"/>
      <c r="M31" s="36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</row>
    <row r="32" spans="1:43" ht="25.5" customHeight="1" x14ac:dyDescent="0.25">
      <c r="A32" s="5"/>
      <c r="C32" s="37"/>
      <c r="D32" s="47">
        <f>+D31+1</f>
        <v>51</v>
      </c>
      <c r="E32" s="55" t="s">
        <v>7</v>
      </c>
      <c r="F32" s="65"/>
      <c r="G32" s="52"/>
      <c r="H32" s="66"/>
      <c r="I32" s="67"/>
      <c r="J32" s="67"/>
      <c r="K32" s="68"/>
      <c r="L32" s="36"/>
      <c r="M32" s="36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</row>
    <row r="33" spans="1:43" ht="25.5" customHeight="1" x14ac:dyDescent="0.25">
      <c r="A33" s="5"/>
      <c r="C33" s="37"/>
      <c r="D33" s="47">
        <f>+D32+1</f>
        <v>52</v>
      </c>
      <c r="E33" s="55" t="s">
        <v>8</v>
      </c>
      <c r="F33" s="65"/>
      <c r="G33" s="52"/>
      <c r="H33" s="66"/>
      <c r="I33" s="67"/>
      <c r="J33" s="67"/>
      <c r="K33" s="68"/>
      <c r="L33" s="36"/>
      <c r="M33" s="3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 ht="13.5" customHeight="1" x14ac:dyDescent="0.25">
      <c r="A34" s="5"/>
      <c r="C34" s="37"/>
      <c r="D34" s="47"/>
      <c r="E34" s="55"/>
      <c r="F34" s="57"/>
      <c r="G34" s="52"/>
      <c r="H34" s="62"/>
      <c r="I34" s="61"/>
      <c r="J34" s="54"/>
      <c r="K34" s="50"/>
      <c r="L34" s="36"/>
      <c r="M34" s="36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43" ht="15" x14ac:dyDescent="0.25">
      <c r="A35" s="5"/>
      <c r="C35" s="37"/>
      <c r="D35" s="47"/>
      <c r="E35" s="55"/>
      <c r="F35" s="57"/>
      <c r="G35" s="52"/>
      <c r="H35" s="58"/>
      <c r="I35" s="52"/>
      <c r="J35" s="54"/>
      <c r="K35" s="50"/>
      <c r="L35" s="36"/>
      <c r="M35" s="36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3" s="8" customFormat="1" ht="33.75" customHeight="1" x14ac:dyDescent="0.25">
      <c r="A36" s="5"/>
      <c r="C36" s="35"/>
      <c r="D36" s="46">
        <f>+D31+10</f>
        <v>60</v>
      </c>
      <c r="E36" s="48" t="s">
        <v>9</v>
      </c>
      <c r="F36" s="53" t="s">
        <v>48</v>
      </c>
      <c r="G36" s="61"/>
      <c r="H36" s="127" t="s">
        <v>10</v>
      </c>
      <c r="I36" s="127"/>
      <c r="J36" s="127"/>
      <c r="K36" s="128"/>
      <c r="L36" s="38"/>
      <c r="M36" s="38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</row>
    <row r="37" spans="1:43" s="8" customFormat="1" ht="27.75" customHeight="1" x14ac:dyDescent="0.25">
      <c r="A37" s="5"/>
      <c r="C37" s="35"/>
      <c r="D37" s="47">
        <f>+D36+1</f>
        <v>61</v>
      </c>
      <c r="E37" s="55" t="s">
        <v>32</v>
      </c>
      <c r="F37" s="69"/>
      <c r="G37" s="61"/>
      <c r="H37" s="143"/>
      <c r="I37" s="144"/>
      <c r="J37" s="145"/>
      <c r="K37" s="68"/>
      <c r="L37" s="38"/>
      <c r="M37" s="38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1:43" ht="25.5" customHeight="1" x14ac:dyDescent="0.25">
      <c r="A38" s="5"/>
      <c r="C38" s="37"/>
      <c r="D38" s="47">
        <f t="shared" ref="D38:D41" si="1">+D37+1</f>
        <v>62</v>
      </c>
      <c r="E38" s="55" t="s">
        <v>33</v>
      </c>
      <c r="F38" s="56"/>
      <c r="G38" s="52"/>
      <c r="H38" s="143"/>
      <c r="I38" s="144"/>
      <c r="J38" s="145"/>
      <c r="K38" s="70"/>
      <c r="L38" s="36"/>
      <c r="M38" s="36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</row>
    <row r="39" spans="1:43" ht="25.5" customHeight="1" x14ac:dyDescent="0.25">
      <c r="A39" s="5"/>
      <c r="C39" s="37"/>
      <c r="D39" s="47">
        <f t="shared" si="1"/>
        <v>63</v>
      </c>
      <c r="E39" s="55" t="s">
        <v>11</v>
      </c>
      <c r="F39" s="56"/>
      <c r="G39" s="52"/>
      <c r="H39" s="143"/>
      <c r="I39" s="144"/>
      <c r="J39" s="145"/>
      <c r="K39" s="70"/>
      <c r="L39" s="36"/>
      <c r="M39" s="36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</row>
    <row r="40" spans="1:43" ht="25.5" customHeight="1" x14ac:dyDescent="0.25">
      <c r="A40" s="5"/>
      <c r="C40" s="37"/>
      <c r="D40" s="47">
        <f t="shared" si="1"/>
        <v>64</v>
      </c>
      <c r="E40" s="55" t="s">
        <v>12</v>
      </c>
      <c r="F40" s="56"/>
      <c r="G40" s="52"/>
      <c r="H40" s="143"/>
      <c r="I40" s="144"/>
      <c r="J40" s="145"/>
      <c r="K40" s="70"/>
      <c r="L40" s="36"/>
      <c r="M40" s="36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</row>
    <row r="41" spans="1:43" ht="25.5" customHeight="1" x14ac:dyDescent="0.25">
      <c r="A41" s="5"/>
      <c r="C41" s="37"/>
      <c r="D41" s="47">
        <f t="shared" si="1"/>
        <v>65</v>
      </c>
      <c r="E41" s="55" t="s">
        <v>34</v>
      </c>
      <c r="F41" s="56"/>
      <c r="G41" s="52"/>
      <c r="H41" s="143"/>
      <c r="I41" s="144"/>
      <c r="J41" s="145"/>
      <c r="K41" s="70"/>
      <c r="L41" s="36"/>
      <c r="M41" s="36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</row>
    <row r="42" spans="1:43" ht="25.5" customHeight="1" x14ac:dyDescent="0.25">
      <c r="A42" s="5"/>
      <c r="C42" s="37"/>
      <c r="D42" s="47"/>
      <c r="E42" s="55"/>
      <c r="F42" s="65"/>
      <c r="G42" s="52"/>
      <c r="H42" s="53"/>
      <c r="I42" s="53"/>
      <c r="J42" s="53"/>
      <c r="K42" s="70"/>
      <c r="L42" s="36"/>
      <c r="M42" s="36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</row>
    <row r="43" spans="1:43" ht="15.75" thickBot="1" x14ac:dyDescent="0.3">
      <c r="A43" s="5"/>
      <c r="C43" s="37"/>
      <c r="D43" s="111"/>
      <c r="E43" s="112"/>
      <c r="F43" s="75"/>
      <c r="G43" s="76"/>
      <c r="H43" s="77"/>
      <c r="I43" s="76"/>
      <c r="J43" s="78"/>
      <c r="K43" s="79"/>
      <c r="L43" s="36"/>
      <c r="M43" s="36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</row>
    <row r="44" spans="1:43" ht="33.75" customHeight="1" x14ac:dyDescent="0.25">
      <c r="A44" s="5"/>
      <c r="C44" s="37"/>
      <c r="D44" s="92">
        <f>+D36+10</f>
        <v>70</v>
      </c>
      <c r="E44" s="93" t="s">
        <v>13</v>
      </c>
      <c r="F44" s="94" t="s">
        <v>48</v>
      </c>
      <c r="G44" s="95"/>
      <c r="H44" s="141" t="s">
        <v>10</v>
      </c>
      <c r="I44" s="141"/>
      <c r="J44" s="141"/>
      <c r="K44" s="142"/>
      <c r="L44" s="36"/>
      <c r="M44" s="36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</row>
    <row r="45" spans="1:43" ht="25.5" customHeight="1" x14ac:dyDescent="0.25">
      <c r="A45" s="5"/>
      <c r="C45" s="37"/>
      <c r="D45" s="47">
        <f>+D44+1</f>
        <v>71</v>
      </c>
      <c r="E45" s="55" t="s">
        <v>11</v>
      </c>
      <c r="F45" s="71"/>
      <c r="G45" s="52"/>
      <c r="H45" s="129"/>
      <c r="I45" s="130"/>
      <c r="J45" s="131"/>
      <c r="K45" s="70"/>
      <c r="L45" s="36"/>
      <c r="M45" s="36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</row>
    <row r="46" spans="1:43" ht="25.5" customHeight="1" x14ac:dyDescent="0.25">
      <c r="A46" s="5"/>
      <c r="C46" s="37"/>
      <c r="D46" s="47">
        <f t="shared" ref="D46" si="2">+D45+1</f>
        <v>72</v>
      </c>
      <c r="E46" s="55" t="s">
        <v>14</v>
      </c>
      <c r="F46" s="71"/>
      <c r="G46" s="52"/>
      <c r="H46" s="129"/>
      <c r="I46" s="130"/>
      <c r="J46" s="131"/>
      <c r="K46" s="70"/>
      <c r="L46" s="36"/>
      <c r="M46" s="36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</row>
    <row r="47" spans="1:43" ht="25.5" customHeight="1" x14ac:dyDescent="0.25">
      <c r="A47" s="5"/>
      <c r="C47" s="37"/>
      <c r="D47" s="47">
        <f>+D46+1</f>
        <v>73</v>
      </c>
      <c r="E47" s="55" t="s">
        <v>69</v>
      </c>
      <c r="F47" s="56"/>
      <c r="G47" s="52"/>
      <c r="H47" s="129"/>
      <c r="I47" s="130"/>
      <c r="J47" s="131"/>
      <c r="K47" s="70"/>
      <c r="L47" s="36"/>
      <c r="M47" s="36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</row>
    <row r="48" spans="1:43" ht="18" customHeight="1" thickBot="1" x14ac:dyDescent="0.3">
      <c r="A48" s="5"/>
      <c r="C48" s="37"/>
      <c r="D48" s="96"/>
      <c r="E48" s="97"/>
      <c r="F48" s="98"/>
      <c r="G48" s="99"/>
      <c r="H48" s="98"/>
      <c r="I48" s="98"/>
      <c r="J48" s="98"/>
      <c r="K48" s="100"/>
      <c r="L48" s="36"/>
      <c r="M48" s="36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</row>
    <row r="49" spans="1:43" ht="42.6" customHeight="1" thickBot="1" x14ac:dyDescent="0.3">
      <c r="A49" s="5"/>
      <c r="C49" s="37"/>
      <c r="D49" s="115" t="s">
        <v>52</v>
      </c>
      <c r="E49" s="116"/>
      <c r="F49" s="116"/>
      <c r="G49" s="116"/>
      <c r="H49" s="116"/>
      <c r="I49" s="116"/>
      <c r="J49" s="116"/>
      <c r="K49" s="117"/>
      <c r="L49" s="36"/>
      <c r="M49" s="36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</row>
    <row r="50" spans="1:43" ht="8.4499999999999993" customHeight="1" x14ac:dyDescent="0.25">
      <c r="A50" s="5"/>
      <c r="C50" s="37"/>
      <c r="D50" s="135"/>
      <c r="E50" s="136"/>
      <c r="F50" s="136"/>
      <c r="G50" s="136"/>
      <c r="H50" s="136"/>
      <c r="I50" s="136"/>
      <c r="J50" s="136"/>
      <c r="K50" s="137"/>
      <c r="L50" s="36"/>
      <c r="M50" s="36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</row>
    <row r="51" spans="1:43" ht="26.25" customHeight="1" x14ac:dyDescent="0.25">
      <c r="A51" s="5" t="e">
        <f>COUNTIF(#REF!,"x")</f>
        <v>#REF!</v>
      </c>
      <c r="C51" s="37"/>
      <c r="D51" s="46">
        <v>80</v>
      </c>
      <c r="E51" s="147" t="s">
        <v>70</v>
      </c>
      <c r="F51" s="34"/>
      <c r="G51" s="22"/>
      <c r="H51" s="22" t="s">
        <v>71</v>
      </c>
      <c r="I51" s="157">
        <f>IF(F51="x","Fator de exclusão",0)</f>
        <v>0</v>
      </c>
      <c r="J51" s="157"/>
      <c r="K51" s="158"/>
      <c r="L51" s="36"/>
      <c r="M51" s="36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</row>
    <row r="52" spans="1:43" ht="26.25" customHeight="1" x14ac:dyDescent="0.25">
      <c r="A52" s="5"/>
      <c r="C52" s="37"/>
      <c r="D52" s="46"/>
      <c r="E52" s="147"/>
      <c r="F52" s="34"/>
      <c r="G52" s="22"/>
      <c r="H52" s="22" t="s">
        <v>72</v>
      </c>
      <c r="I52" s="113"/>
      <c r="J52" s="113"/>
      <c r="K52" s="114"/>
      <c r="L52" s="36"/>
      <c r="M52" s="36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</row>
    <row r="53" spans="1:43" ht="10.9" customHeight="1" x14ac:dyDescent="0.25">
      <c r="A53" s="5"/>
      <c r="C53" s="37"/>
      <c r="D53" s="46"/>
      <c r="E53" s="87"/>
      <c r="F53" s="23"/>
      <c r="G53" s="22"/>
      <c r="H53" s="22"/>
      <c r="I53" s="26"/>
      <c r="J53" s="27"/>
      <c r="K53" s="28"/>
      <c r="L53" s="36"/>
      <c r="M53" s="36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</row>
    <row r="54" spans="1:43" ht="10.15" customHeight="1" thickBot="1" x14ac:dyDescent="0.3">
      <c r="A54" s="5"/>
      <c r="C54" s="37"/>
      <c r="D54" s="132"/>
      <c r="E54" s="133"/>
      <c r="F54" s="133"/>
      <c r="G54" s="133"/>
      <c r="H54" s="133"/>
      <c r="I54" s="133"/>
      <c r="J54" s="133"/>
      <c r="K54" s="134"/>
      <c r="L54" s="36"/>
      <c r="M54" s="36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</row>
    <row r="55" spans="1:43" ht="44.45" customHeight="1" thickBot="1" x14ac:dyDescent="0.3">
      <c r="A55" s="5"/>
      <c r="C55" s="37"/>
      <c r="D55" s="118" t="s">
        <v>59</v>
      </c>
      <c r="E55" s="119"/>
      <c r="F55" s="119"/>
      <c r="G55" s="119"/>
      <c r="H55" s="119"/>
      <c r="I55" s="119"/>
      <c r="J55" s="119"/>
      <c r="K55" s="120"/>
      <c r="L55" s="39"/>
      <c r="M55" s="36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</row>
    <row r="56" spans="1:43" ht="12.6" customHeight="1" x14ac:dyDescent="0.25">
      <c r="A56" s="5"/>
      <c r="C56" s="37"/>
      <c r="D56" s="24"/>
      <c r="E56" s="16"/>
      <c r="F56" s="17"/>
      <c r="G56" s="18"/>
      <c r="H56" s="19"/>
      <c r="I56" s="161" t="s">
        <v>15</v>
      </c>
      <c r="J56" s="162"/>
      <c r="K56" s="163"/>
      <c r="L56" s="36"/>
      <c r="M56" s="36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</row>
    <row r="57" spans="1:43" s="9" customFormat="1" ht="14.45" customHeight="1" x14ac:dyDescent="0.25">
      <c r="A57" s="11"/>
      <c r="B57" s="10"/>
      <c r="C57" s="41"/>
      <c r="D57" s="29"/>
      <c r="E57" s="164" t="s">
        <v>56</v>
      </c>
      <c r="F57" s="164"/>
      <c r="G57" s="164"/>
      <c r="H57" s="164"/>
      <c r="I57" s="80" t="s">
        <v>16</v>
      </c>
      <c r="J57" s="81" t="s">
        <v>17</v>
      </c>
      <c r="K57" s="82" t="s">
        <v>18</v>
      </c>
      <c r="L57" s="40"/>
      <c r="M57" s="40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</row>
    <row r="58" spans="1:43" ht="6" customHeight="1" x14ac:dyDescent="0.25">
      <c r="A58" s="5"/>
      <c r="C58" s="37"/>
      <c r="D58" s="24"/>
      <c r="E58" s="16"/>
      <c r="F58" s="17"/>
      <c r="G58" s="18"/>
      <c r="H58" s="19"/>
      <c r="I58" s="18"/>
      <c r="J58" s="20"/>
      <c r="K58" s="21"/>
      <c r="L58" s="36"/>
      <c r="M58" s="36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</row>
    <row r="59" spans="1:43" ht="33.75" hidden="1" customHeight="1" x14ac:dyDescent="0.25">
      <c r="A59" s="5">
        <f>COUNTIF(F61:F63,"x")</f>
        <v>0</v>
      </c>
      <c r="C59" s="37"/>
      <c r="D59" s="15">
        <v>90</v>
      </c>
      <c r="E59" s="159" t="s">
        <v>21</v>
      </c>
      <c r="F59" s="160"/>
      <c r="G59" s="160"/>
      <c r="H59" s="160"/>
      <c r="I59" s="26">
        <f>IF(A59&gt;1,"erro no preenchimento",0)</f>
        <v>0</v>
      </c>
      <c r="J59" s="20"/>
      <c r="K59" s="21"/>
      <c r="L59" s="36"/>
      <c r="M59" s="36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</row>
    <row r="60" spans="1:43" ht="15" hidden="1" x14ac:dyDescent="0.25">
      <c r="A60" s="5"/>
      <c r="C60" s="37"/>
      <c r="D60" s="15"/>
      <c r="E60" s="30" t="s">
        <v>19</v>
      </c>
      <c r="F60" s="17">
        <v>10</v>
      </c>
      <c r="G60" s="18"/>
      <c r="H60" s="31" t="s">
        <v>20</v>
      </c>
      <c r="I60" s="18"/>
      <c r="J60" s="20"/>
      <c r="K60" s="21"/>
      <c r="L60" s="36"/>
      <c r="M60" s="36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3" ht="21.75" hidden="1" customHeight="1" x14ac:dyDescent="0.25">
      <c r="A61" s="5"/>
      <c r="C61" s="37"/>
      <c r="D61" s="24">
        <f>+D59+1</f>
        <v>91</v>
      </c>
      <c r="E61" s="16" t="s">
        <v>22</v>
      </c>
      <c r="F61" s="25"/>
      <c r="G61" s="18"/>
      <c r="H61" s="19"/>
      <c r="I61" s="17">
        <f>IF(F61="x",20,0)</f>
        <v>0</v>
      </c>
      <c r="J61" s="20">
        <f>+I61*F60/100</f>
        <v>0</v>
      </c>
      <c r="K61" s="21"/>
      <c r="L61" s="36"/>
      <c r="M61" s="36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</row>
    <row r="62" spans="1:43" ht="21.75" hidden="1" customHeight="1" x14ac:dyDescent="0.25">
      <c r="A62" s="5"/>
      <c r="C62" s="37"/>
      <c r="D62" s="24">
        <f>+D61+1</f>
        <v>92</v>
      </c>
      <c r="E62" s="16" t="s">
        <v>23</v>
      </c>
      <c r="F62" s="25"/>
      <c r="G62" s="18"/>
      <c r="H62" s="19"/>
      <c r="I62" s="17">
        <f>IF(F62="x",15,0)</f>
        <v>0</v>
      </c>
      <c r="J62" s="20">
        <f>+I62*F60/100</f>
        <v>0</v>
      </c>
      <c r="K62" s="21"/>
      <c r="L62" s="36"/>
      <c r="M62" s="36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ht="21.75" hidden="1" customHeight="1" x14ac:dyDescent="0.25">
      <c r="A63" s="5"/>
      <c r="C63" s="37"/>
      <c r="D63" s="24">
        <f>+D62+1</f>
        <v>93</v>
      </c>
      <c r="E63" s="16" t="s">
        <v>24</v>
      </c>
      <c r="F63" s="25"/>
      <c r="G63" s="18"/>
      <c r="H63" s="19"/>
      <c r="I63" s="17">
        <f>IF(F63="x",10,0)</f>
        <v>0</v>
      </c>
      <c r="J63" s="20">
        <f>+I63*F60/100</f>
        <v>0</v>
      </c>
      <c r="K63" s="21"/>
      <c r="L63" s="36"/>
      <c r="M63" s="36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</row>
    <row r="64" spans="1:43" ht="15" hidden="1" x14ac:dyDescent="0.25">
      <c r="A64" s="5"/>
      <c r="C64" s="37"/>
      <c r="D64" s="24"/>
      <c r="E64" s="16"/>
      <c r="F64" s="17"/>
      <c r="G64" s="18"/>
      <c r="H64" s="19"/>
      <c r="I64" s="18"/>
      <c r="J64" s="20"/>
      <c r="K64" s="21"/>
      <c r="L64" s="36"/>
      <c r="M64" s="36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</row>
    <row r="65" spans="1:43" ht="15" hidden="1" x14ac:dyDescent="0.25">
      <c r="A65" s="5"/>
      <c r="C65" s="37"/>
      <c r="D65" s="24"/>
      <c r="E65" s="16"/>
      <c r="F65" s="17"/>
      <c r="G65" s="18"/>
      <c r="H65" s="19"/>
      <c r="I65" s="18"/>
      <c r="J65" s="20"/>
      <c r="K65" s="21"/>
      <c r="L65" s="36"/>
      <c r="M65" s="36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</row>
    <row r="66" spans="1:43" ht="28.9" customHeight="1" x14ac:dyDescent="0.25">
      <c r="A66" s="5">
        <f>COUNTIF(F68:F71,"x")</f>
        <v>0</v>
      </c>
      <c r="C66" s="37"/>
      <c r="D66" s="46">
        <v>90</v>
      </c>
      <c r="E66" s="51" t="s">
        <v>57</v>
      </c>
      <c r="F66" s="57"/>
      <c r="G66" s="52"/>
      <c r="H66" s="58"/>
      <c r="I66" s="72">
        <f>SUM(I68:I72)*0.3</f>
        <v>0</v>
      </c>
      <c r="J66" s="54"/>
      <c r="K66" s="50"/>
      <c r="L66" s="36"/>
      <c r="M66" s="36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</row>
    <row r="67" spans="1:43" ht="15" x14ac:dyDescent="0.25">
      <c r="A67" s="5"/>
      <c r="C67" s="37"/>
      <c r="D67" s="46"/>
      <c r="E67" s="73"/>
      <c r="F67" s="53"/>
      <c r="G67" s="52"/>
      <c r="H67" s="53" t="s">
        <v>54</v>
      </c>
      <c r="I67" s="52"/>
      <c r="J67" s="54"/>
      <c r="K67" s="50"/>
      <c r="L67" s="36"/>
      <c r="M67" s="36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</row>
    <row r="68" spans="1:43" ht="24.75" customHeight="1" x14ac:dyDescent="0.25">
      <c r="A68" s="5"/>
      <c r="C68" s="37"/>
      <c r="D68" s="47">
        <f>+D66+1</f>
        <v>91</v>
      </c>
      <c r="E68" s="55" t="s">
        <v>35</v>
      </c>
      <c r="F68" s="65"/>
      <c r="G68" s="52"/>
      <c r="H68" s="84"/>
      <c r="I68" s="57">
        <f>IF(H68="x",20,0)</f>
        <v>0</v>
      </c>
      <c r="J68" s="54">
        <f>+I68*F67/100</f>
        <v>0</v>
      </c>
      <c r="K68" s="50"/>
      <c r="L68" s="36"/>
      <c r="M68" s="36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</row>
    <row r="69" spans="1:43" ht="30.75" customHeight="1" x14ac:dyDescent="0.25">
      <c r="A69" s="5"/>
      <c r="C69" s="37"/>
      <c r="D69" s="47">
        <f>+D68+1</f>
        <v>92</v>
      </c>
      <c r="E69" s="55" t="s">
        <v>38</v>
      </c>
      <c r="F69" s="65"/>
      <c r="G69" s="52"/>
      <c r="H69" s="84"/>
      <c r="I69" s="57">
        <f>IF(H69="x",15,0)</f>
        <v>0</v>
      </c>
      <c r="J69" s="54">
        <f>+I69*F67/100</f>
        <v>0</v>
      </c>
      <c r="K69" s="50"/>
      <c r="L69" s="36"/>
      <c r="M69" s="36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</row>
    <row r="70" spans="1:43" ht="25.15" customHeight="1" x14ac:dyDescent="0.25">
      <c r="A70" s="5"/>
      <c r="C70" s="37"/>
      <c r="D70" s="47">
        <f>+D69+1</f>
        <v>93</v>
      </c>
      <c r="E70" s="55" t="s">
        <v>39</v>
      </c>
      <c r="F70" s="65"/>
      <c r="G70" s="52"/>
      <c r="H70" s="84"/>
      <c r="I70" s="57">
        <f>IF(H70="x",10,0)</f>
        <v>0</v>
      </c>
      <c r="J70" s="54">
        <f>+I70*F67/100</f>
        <v>0</v>
      </c>
      <c r="K70" s="50"/>
      <c r="L70" s="36"/>
      <c r="M70" s="36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</row>
    <row r="71" spans="1:43" ht="25.15" customHeight="1" x14ac:dyDescent="0.25">
      <c r="A71" s="5"/>
      <c r="C71" s="37"/>
      <c r="D71" s="47">
        <f>+D70+1</f>
        <v>94</v>
      </c>
      <c r="E71" s="55" t="s">
        <v>37</v>
      </c>
      <c r="F71" s="65"/>
      <c r="G71" s="52"/>
      <c r="H71" s="84"/>
      <c r="I71" s="57">
        <f>IF(H71="x",5,0)</f>
        <v>0</v>
      </c>
      <c r="J71" s="54">
        <f>+I71*F67/100</f>
        <v>0</v>
      </c>
      <c r="K71" s="50"/>
      <c r="L71" s="36"/>
      <c r="M71" s="36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</row>
    <row r="72" spans="1:43" ht="25.15" customHeight="1" x14ac:dyDescent="0.25">
      <c r="A72" s="5"/>
      <c r="C72" s="37"/>
      <c r="D72" s="47">
        <f t="shared" ref="D72" si="3">+D71+1</f>
        <v>95</v>
      </c>
      <c r="E72" s="55" t="s">
        <v>36</v>
      </c>
      <c r="F72" s="65"/>
      <c r="G72" s="52"/>
      <c r="H72" s="84"/>
      <c r="I72" s="57">
        <f>IF(H72="x",0,0)</f>
        <v>0</v>
      </c>
      <c r="J72" s="54">
        <f>+I72*F67/100</f>
        <v>0</v>
      </c>
      <c r="K72" s="50"/>
      <c r="L72" s="36"/>
      <c r="M72" s="36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</row>
    <row r="73" spans="1:43" ht="15" x14ac:dyDescent="0.25">
      <c r="A73" s="5"/>
      <c r="C73" s="37"/>
      <c r="D73" s="47"/>
      <c r="E73" s="55"/>
      <c r="F73" s="57"/>
      <c r="G73" s="52"/>
      <c r="H73" s="58"/>
      <c r="I73" s="52"/>
      <c r="J73" s="54"/>
      <c r="K73" s="50"/>
      <c r="L73" s="36"/>
      <c r="M73" s="36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</row>
    <row r="74" spans="1:43" ht="33.75" customHeight="1" x14ac:dyDescent="0.25">
      <c r="A74" s="5">
        <f>COUNTIF(F76:F79,"x")</f>
        <v>0</v>
      </c>
      <c r="C74" s="37"/>
      <c r="D74" s="46">
        <v>100</v>
      </c>
      <c r="E74" s="146" t="s">
        <v>25</v>
      </c>
      <c r="F74" s="147"/>
      <c r="G74" s="147"/>
      <c r="H74" s="147"/>
      <c r="I74" s="72">
        <f>SUM(I76:I79)*0.5</f>
        <v>0</v>
      </c>
      <c r="J74" s="54"/>
      <c r="K74" s="50"/>
      <c r="L74" s="36"/>
      <c r="M74" s="36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</row>
    <row r="75" spans="1:43" ht="15" x14ac:dyDescent="0.25">
      <c r="A75" s="5"/>
      <c r="C75" s="37"/>
      <c r="D75" s="46"/>
      <c r="E75" s="73"/>
      <c r="F75" s="53"/>
      <c r="G75" s="52"/>
      <c r="H75" s="88" t="s">
        <v>53</v>
      </c>
      <c r="I75" s="52"/>
      <c r="J75" s="54"/>
      <c r="K75" s="50"/>
      <c r="L75" s="36"/>
      <c r="M75" s="36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</row>
    <row r="76" spans="1:43" ht="25.15" customHeight="1" x14ac:dyDescent="0.25">
      <c r="A76" s="5"/>
      <c r="C76" s="37"/>
      <c r="D76" s="47">
        <f>+D74+1</f>
        <v>101</v>
      </c>
      <c r="E76" s="55" t="s">
        <v>40</v>
      </c>
      <c r="F76" s="65"/>
      <c r="G76" s="52"/>
      <c r="H76" s="83"/>
      <c r="I76" s="57">
        <f>IF(H76="x",20,0)</f>
        <v>0</v>
      </c>
      <c r="J76" s="54">
        <f>+I76*F75/100</f>
        <v>0</v>
      </c>
      <c r="K76" s="50"/>
      <c r="L76" s="36"/>
      <c r="M76" s="36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</row>
    <row r="77" spans="1:43" ht="29.25" customHeight="1" x14ac:dyDescent="0.25">
      <c r="A77" s="5"/>
      <c r="C77" s="37"/>
      <c r="D77" s="47">
        <f>+D76+1</f>
        <v>102</v>
      </c>
      <c r="E77" s="55" t="s">
        <v>76</v>
      </c>
      <c r="F77" s="65"/>
      <c r="G77" s="52"/>
      <c r="H77" s="83"/>
      <c r="I77" s="57">
        <f>IF(H77="x",15,0)</f>
        <v>0</v>
      </c>
      <c r="J77" s="54">
        <f>+I77*F75/100</f>
        <v>0</v>
      </c>
      <c r="K77" s="50"/>
      <c r="L77" s="36"/>
      <c r="M77" s="36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</row>
    <row r="78" spans="1:43" ht="32.25" customHeight="1" x14ac:dyDescent="0.25">
      <c r="A78" s="5"/>
      <c r="C78" s="37"/>
      <c r="D78" s="47">
        <f>+D77+1</f>
        <v>103</v>
      </c>
      <c r="E78" s="55" t="s">
        <v>41</v>
      </c>
      <c r="F78" s="65"/>
      <c r="G78" s="52"/>
      <c r="H78" s="83"/>
      <c r="I78" s="57">
        <f>IF(H78="x",10,0)</f>
        <v>0</v>
      </c>
      <c r="J78" s="54">
        <f>+I78*F75/100</f>
        <v>0</v>
      </c>
      <c r="K78" s="50"/>
      <c r="L78" s="36"/>
      <c r="M78" s="36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</row>
    <row r="79" spans="1:43" ht="29.25" customHeight="1" x14ac:dyDescent="0.25">
      <c r="A79" s="5"/>
      <c r="C79" s="37"/>
      <c r="D79" s="47">
        <f>+D78+1</f>
        <v>104</v>
      </c>
      <c r="E79" s="55" t="s">
        <v>26</v>
      </c>
      <c r="F79" s="65"/>
      <c r="G79" s="52"/>
      <c r="H79" s="83"/>
      <c r="I79" s="57">
        <f>IF(H79="x",0,0)</f>
        <v>0</v>
      </c>
      <c r="J79" s="54">
        <f>+I79*F75/100</f>
        <v>0</v>
      </c>
      <c r="K79" s="50"/>
      <c r="L79" s="36"/>
      <c r="M79" s="36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</row>
    <row r="80" spans="1:43" ht="15" x14ac:dyDescent="0.25">
      <c r="A80" s="5"/>
      <c r="C80" s="37"/>
      <c r="D80" s="47"/>
      <c r="E80" s="55"/>
      <c r="F80" s="57"/>
      <c r="G80" s="52"/>
      <c r="H80" s="58"/>
      <c r="I80" s="52"/>
      <c r="J80" s="54"/>
      <c r="K80" s="50"/>
      <c r="L80" s="36"/>
      <c r="M80" s="36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</row>
    <row r="81" spans="1:43" ht="33.75" customHeight="1" x14ac:dyDescent="0.25">
      <c r="A81" s="5">
        <f>COUNTIF(F83:F85,"x")</f>
        <v>0</v>
      </c>
      <c r="C81" s="37"/>
      <c r="D81" s="46">
        <v>110</v>
      </c>
      <c r="E81" s="146" t="s">
        <v>42</v>
      </c>
      <c r="F81" s="147"/>
      <c r="G81" s="147"/>
      <c r="H81" s="147"/>
      <c r="I81" s="72">
        <f>SUM(I83:I85)*0.2</f>
        <v>0</v>
      </c>
      <c r="J81" s="54"/>
      <c r="K81" s="50"/>
      <c r="L81" s="36"/>
      <c r="M81" s="36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</row>
    <row r="82" spans="1:43" ht="15" x14ac:dyDescent="0.25">
      <c r="A82" s="5"/>
      <c r="C82" s="37"/>
      <c r="D82" s="46"/>
      <c r="E82" s="73"/>
      <c r="F82" s="53"/>
      <c r="G82" s="52"/>
      <c r="H82" s="88" t="s">
        <v>58</v>
      </c>
      <c r="I82" s="52"/>
      <c r="J82" s="54"/>
      <c r="K82" s="50"/>
      <c r="L82" s="36"/>
      <c r="M82" s="36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</row>
    <row r="83" spans="1:43" ht="24" customHeight="1" x14ac:dyDescent="0.25">
      <c r="A83" s="5"/>
      <c r="C83" s="37"/>
      <c r="D83" s="47">
        <f>+D81+1</f>
        <v>111</v>
      </c>
      <c r="E83" s="55" t="s">
        <v>74</v>
      </c>
      <c r="F83" s="65"/>
      <c r="G83" s="52"/>
      <c r="H83" s="84"/>
      <c r="I83" s="57">
        <f>IF(H83="x",20,0)</f>
        <v>0</v>
      </c>
      <c r="J83" s="54">
        <f>+I83*F82/100</f>
        <v>0</v>
      </c>
      <c r="K83" s="50"/>
      <c r="L83" s="36"/>
      <c r="M83" s="36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</row>
    <row r="84" spans="1:43" ht="24" customHeight="1" x14ac:dyDescent="0.25">
      <c r="A84" s="5"/>
      <c r="C84" s="37"/>
      <c r="D84" s="47">
        <f>+D83+1</f>
        <v>112</v>
      </c>
      <c r="E84" s="55" t="s">
        <v>75</v>
      </c>
      <c r="F84" s="65"/>
      <c r="G84" s="52"/>
      <c r="H84" s="84"/>
      <c r="I84" s="57">
        <f>IF(H84="x",15,0)</f>
        <v>0</v>
      </c>
      <c r="J84" s="54">
        <f>+I84*F82/100</f>
        <v>0</v>
      </c>
      <c r="K84" s="50"/>
      <c r="L84" s="36"/>
      <c r="M84" s="36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</row>
    <row r="85" spans="1:43" ht="24" customHeight="1" x14ac:dyDescent="0.25">
      <c r="A85" s="5"/>
      <c r="C85" s="37"/>
      <c r="D85" s="47">
        <f>+D84+1</f>
        <v>113</v>
      </c>
      <c r="E85" s="55" t="s">
        <v>43</v>
      </c>
      <c r="F85" s="65"/>
      <c r="G85" s="52"/>
      <c r="H85" s="84"/>
      <c r="I85" s="57">
        <f>IF(H85="x",10,0)</f>
        <v>0</v>
      </c>
      <c r="J85" s="54"/>
      <c r="K85" s="50"/>
      <c r="L85" s="36"/>
      <c r="M85" s="36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</row>
    <row r="86" spans="1:43" ht="33.75" customHeight="1" thickBot="1" x14ac:dyDescent="0.3">
      <c r="A86" s="5"/>
      <c r="C86" s="37"/>
      <c r="D86" s="47"/>
      <c r="E86" s="55"/>
      <c r="F86" s="57"/>
      <c r="G86" s="52"/>
      <c r="H86" s="58"/>
      <c r="I86" s="52"/>
      <c r="J86" s="91" t="s">
        <v>60</v>
      </c>
      <c r="K86" s="90" t="s">
        <v>61</v>
      </c>
      <c r="L86" s="36"/>
      <c r="M86" s="36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</row>
    <row r="87" spans="1:43" ht="25.15" customHeight="1" thickBot="1" x14ac:dyDescent="0.3">
      <c r="A87" s="5"/>
      <c r="C87" s="37"/>
      <c r="D87" s="47"/>
      <c r="E87" s="55"/>
      <c r="F87" s="57"/>
      <c r="G87" s="52"/>
      <c r="H87" s="103" t="s">
        <v>64</v>
      </c>
      <c r="I87" s="52"/>
      <c r="J87" s="101">
        <f>+I81+I74+I66</f>
        <v>0</v>
      </c>
      <c r="K87" s="102">
        <f>+J87*0.3</f>
        <v>0</v>
      </c>
      <c r="L87" s="36"/>
      <c r="M87" s="36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</row>
    <row r="88" spans="1:43" ht="24" customHeight="1" x14ac:dyDescent="0.25">
      <c r="A88" s="5"/>
      <c r="C88" s="37"/>
      <c r="D88" s="47"/>
      <c r="E88" s="55"/>
      <c r="F88" s="57"/>
      <c r="G88" s="52"/>
      <c r="H88" s="58"/>
      <c r="I88" s="52"/>
      <c r="J88" s="85"/>
      <c r="K88" s="86"/>
      <c r="L88" s="36"/>
      <c r="M88" s="36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</row>
    <row r="89" spans="1:43" ht="24" customHeight="1" thickBot="1" x14ac:dyDescent="0.3">
      <c r="A89" s="12"/>
      <c r="B89" s="13"/>
      <c r="C89" s="37"/>
      <c r="D89" s="47"/>
      <c r="E89" s="148" t="s">
        <v>55</v>
      </c>
      <c r="F89" s="149"/>
      <c r="G89" s="149"/>
      <c r="H89" s="150"/>
      <c r="I89" s="52"/>
      <c r="J89" s="54"/>
      <c r="K89" s="50"/>
      <c r="L89" s="36"/>
      <c r="M89" s="36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</row>
    <row r="90" spans="1:43" ht="24" customHeight="1" thickBot="1" x14ac:dyDescent="0.3">
      <c r="A90" s="12"/>
      <c r="B90" s="13"/>
      <c r="C90" s="37"/>
      <c r="D90" s="47"/>
      <c r="E90" s="151" t="s">
        <v>73</v>
      </c>
      <c r="F90" s="152"/>
      <c r="G90" s="152"/>
      <c r="H90" s="153"/>
      <c r="I90" s="52"/>
      <c r="J90" s="54"/>
      <c r="K90" s="50"/>
      <c r="L90" s="36"/>
      <c r="M90" s="36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</row>
    <row r="91" spans="1:43" ht="36.6" customHeight="1" thickBot="1" x14ac:dyDescent="0.3">
      <c r="A91" s="12"/>
      <c r="B91" s="13"/>
      <c r="C91" s="37"/>
      <c r="D91" s="47"/>
      <c r="E91" s="154"/>
      <c r="F91" s="155"/>
      <c r="G91" s="155"/>
      <c r="H91" s="156"/>
      <c r="I91" s="52"/>
      <c r="J91" s="54"/>
      <c r="K91" s="50"/>
      <c r="L91" s="36"/>
      <c r="M91" s="36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</row>
    <row r="92" spans="1:43" ht="24" customHeight="1" thickBot="1" x14ac:dyDescent="0.3">
      <c r="A92" s="12"/>
      <c r="B92" s="13"/>
      <c r="C92" s="37"/>
      <c r="D92" s="89"/>
      <c r="E92" s="74"/>
      <c r="F92" s="75"/>
      <c r="G92" s="76"/>
      <c r="H92" s="77"/>
      <c r="I92" s="76"/>
      <c r="J92" s="78"/>
      <c r="K92" s="79"/>
      <c r="L92" s="36"/>
      <c r="M92" s="36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</row>
    <row r="93" spans="1:43" x14ac:dyDescent="0.25">
      <c r="C93" s="37"/>
      <c r="D93" s="42"/>
      <c r="E93" s="43"/>
      <c r="F93" s="44"/>
      <c r="G93" s="37"/>
      <c r="H93" s="45"/>
      <c r="I93" s="37"/>
      <c r="J93" s="38"/>
      <c r="K93" s="38"/>
      <c r="L93" s="36"/>
      <c r="M93" s="36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</row>
    <row r="94" spans="1:43" x14ac:dyDescent="0.25">
      <c r="C94" s="37"/>
      <c r="D94" s="42"/>
      <c r="E94" s="43"/>
      <c r="F94" s="44"/>
      <c r="G94" s="37"/>
      <c r="H94" s="45"/>
      <c r="I94" s="37"/>
      <c r="J94" s="38"/>
      <c r="K94" s="38"/>
      <c r="L94" s="36"/>
      <c r="M94" s="36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</row>
    <row r="95" spans="1:43" x14ac:dyDescent="0.25">
      <c r="C95" s="37"/>
      <c r="D95" s="42"/>
      <c r="E95" s="43"/>
      <c r="F95" s="44"/>
      <c r="G95" s="37"/>
      <c r="H95" s="45"/>
      <c r="I95" s="37"/>
      <c r="J95" s="38"/>
      <c r="K95" s="38"/>
      <c r="L95" s="36"/>
      <c r="M95" s="36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</row>
    <row r="96" spans="1:43" x14ac:dyDescent="0.25">
      <c r="C96" s="37"/>
      <c r="D96" s="42"/>
      <c r="E96" s="43"/>
      <c r="F96" s="44"/>
      <c r="G96" s="37"/>
      <c r="H96" s="45"/>
      <c r="I96" s="37"/>
      <c r="J96" s="38"/>
      <c r="K96" s="38"/>
      <c r="L96" s="36"/>
      <c r="M96" s="36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</row>
    <row r="97" spans="3:43" x14ac:dyDescent="0.25">
      <c r="C97" s="37"/>
      <c r="D97" s="42"/>
      <c r="E97" s="43"/>
      <c r="F97" s="44"/>
      <c r="G97" s="37"/>
      <c r="H97" s="45"/>
      <c r="I97" s="37"/>
      <c r="J97" s="38"/>
      <c r="K97" s="38"/>
      <c r="L97" s="36"/>
      <c r="M97" s="36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</row>
    <row r="98" spans="3:43" x14ac:dyDescent="0.25">
      <c r="C98" s="37"/>
      <c r="D98" s="42"/>
      <c r="E98" s="43"/>
      <c r="F98" s="44"/>
      <c r="G98" s="37"/>
      <c r="H98" s="45"/>
      <c r="I98" s="37"/>
      <c r="J98" s="38"/>
      <c r="K98" s="38"/>
      <c r="L98" s="36"/>
      <c r="M98" s="36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</row>
    <row r="99" spans="3:43" x14ac:dyDescent="0.25">
      <c r="C99" s="37"/>
      <c r="D99" s="42"/>
      <c r="E99" s="43"/>
      <c r="F99" s="44"/>
      <c r="G99" s="37"/>
      <c r="H99" s="45"/>
      <c r="I99" s="37"/>
      <c r="J99" s="38"/>
      <c r="K99" s="38"/>
      <c r="L99" s="36"/>
      <c r="M99" s="36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</row>
    <row r="100" spans="3:43" x14ac:dyDescent="0.25">
      <c r="C100" s="37"/>
      <c r="D100" s="42"/>
      <c r="E100" s="43"/>
      <c r="F100" s="44"/>
      <c r="G100" s="37"/>
      <c r="H100" s="45"/>
      <c r="I100" s="37"/>
      <c r="J100" s="38"/>
      <c r="K100" s="38"/>
      <c r="L100" s="36"/>
      <c r="M100" s="36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</row>
    <row r="101" spans="3:43" x14ac:dyDescent="0.25">
      <c r="C101" s="37"/>
      <c r="D101" s="42"/>
      <c r="E101" s="43"/>
      <c r="F101" s="44"/>
      <c r="G101" s="37"/>
      <c r="H101" s="45"/>
      <c r="I101" s="37"/>
      <c r="J101" s="38"/>
      <c r="K101" s="38"/>
      <c r="L101" s="36"/>
      <c r="M101" s="36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</row>
    <row r="102" spans="3:43" x14ac:dyDescent="0.25">
      <c r="C102" s="37"/>
      <c r="D102" s="42"/>
      <c r="E102" s="43"/>
      <c r="F102" s="44"/>
      <c r="G102" s="37"/>
      <c r="H102" s="45"/>
      <c r="I102" s="37"/>
      <c r="J102" s="38"/>
      <c r="K102" s="38"/>
      <c r="L102" s="36"/>
      <c r="M102" s="36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</row>
    <row r="103" spans="3:43" x14ac:dyDescent="0.25">
      <c r="C103" s="37"/>
      <c r="D103" s="42"/>
      <c r="E103" s="43"/>
      <c r="F103" s="44"/>
      <c r="G103" s="37"/>
      <c r="H103" s="45"/>
      <c r="I103" s="37"/>
      <c r="J103" s="38"/>
      <c r="K103" s="38"/>
      <c r="L103" s="36"/>
      <c r="M103" s="36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</row>
    <row r="104" spans="3:43" x14ac:dyDescent="0.25">
      <c r="C104" s="37"/>
      <c r="D104" s="42"/>
      <c r="E104" s="43"/>
      <c r="F104" s="44"/>
      <c r="G104" s="37"/>
      <c r="H104" s="45"/>
      <c r="I104" s="37"/>
      <c r="J104" s="38"/>
      <c r="K104" s="38"/>
      <c r="L104" s="36"/>
      <c r="M104" s="36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</row>
    <row r="105" spans="3:43" x14ac:dyDescent="0.25">
      <c r="C105" s="37"/>
      <c r="D105" s="42"/>
      <c r="E105" s="43"/>
      <c r="F105" s="44"/>
      <c r="G105" s="37"/>
      <c r="H105" s="45"/>
      <c r="I105" s="37"/>
      <c r="J105" s="38"/>
      <c r="K105" s="38"/>
      <c r="L105" s="36"/>
      <c r="M105" s="36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</row>
    <row r="106" spans="3:43" x14ac:dyDescent="0.25">
      <c r="C106" s="37"/>
      <c r="D106" s="42"/>
      <c r="E106" s="43"/>
      <c r="F106" s="44"/>
      <c r="G106" s="37"/>
      <c r="H106" s="45"/>
      <c r="I106" s="37"/>
      <c r="J106" s="38"/>
      <c r="K106" s="38"/>
      <c r="L106" s="36"/>
      <c r="M106" s="36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</row>
    <row r="107" spans="3:43" x14ac:dyDescent="0.25">
      <c r="C107" s="37"/>
      <c r="D107" s="42"/>
      <c r="E107" s="43"/>
      <c r="F107" s="44"/>
      <c r="G107" s="37"/>
      <c r="H107" s="45"/>
      <c r="I107" s="37"/>
      <c r="J107" s="38"/>
      <c r="K107" s="38"/>
      <c r="L107" s="36"/>
      <c r="M107" s="36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</row>
    <row r="108" spans="3:43" x14ac:dyDescent="0.25">
      <c r="C108" s="37"/>
      <c r="D108" s="42"/>
      <c r="E108" s="43"/>
      <c r="F108" s="44"/>
      <c r="G108" s="37"/>
      <c r="H108" s="45"/>
      <c r="I108" s="37"/>
      <c r="J108" s="38"/>
      <c r="K108" s="38"/>
      <c r="L108" s="36"/>
      <c r="M108" s="36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</row>
    <row r="109" spans="3:43" x14ac:dyDescent="0.25">
      <c r="C109" s="37"/>
      <c r="D109" s="42"/>
      <c r="E109" s="43"/>
      <c r="F109" s="44"/>
      <c r="G109" s="37"/>
      <c r="H109" s="45"/>
      <c r="I109" s="37"/>
      <c r="J109" s="38"/>
      <c r="K109" s="38"/>
      <c r="L109" s="36"/>
      <c r="M109" s="36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</row>
    <row r="110" spans="3:43" x14ac:dyDescent="0.25">
      <c r="C110" s="37"/>
      <c r="D110" s="42"/>
      <c r="E110" s="43"/>
      <c r="F110" s="44"/>
      <c r="G110" s="37"/>
      <c r="H110" s="45"/>
      <c r="I110" s="37"/>
      <c r="J110" s="38"/>
      <c r="K110" s="38"/>
      <c r="L110" s="36"/>
      <c r="M110" s="36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</row>
    <row r="111" spans="3:43" x14ac:dyDescent="0.25">
      <c r="C111" s="37"/>
      <c r="D111" s="42"/>
      <c r="E111" s="43"/>
      <c r="F111" s="44"/>
      <c r="G111" s="37"/>
      <c r="H111" s="45"/>
      <c r="I111" s="37"/>
      <c r="J111" s="38"/>
      <c r="K111" s="38"/>
      <c r="L111" s="36"/>
      <c r="M111" s="36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</row>
    <row r="112" spans="3:43" x14ac:dyDescent="0.25">
      <c r="C112" s="37"/>
      <c r="D112" s="42"/>
      <c r="E112" s="43"/>
      <c r="F112" s="44"/>
      <c r="G112" s="37"/>
      <c r="H112" s="45"/>
      <c r="I112" s="37"/>
      <c r="J112" s="38"/>
      <c r="K112" s="38"/>
      <c r="L112" s="36"/>
      <c r="M112" s="36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</row>
    <row r="113" spans="3:43" x14ac:dyDescent="0.25">
      <c r="C113" s="37"/>
      <c r="D113" s="42"/>
      <c r="E113" s="43"/>
      <c r="F113" s="44"/>
      <c r="G113" s="37"/>
      <c r="H113" s="45"/>
      <c r="I113" s="37"/>
      <c r="J113" s="38"/>
      <c r="K113" s="38"/>
      <c r="L113" s="36"/>
      <c r="M113" s="36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</row>
    <row r="114" spans="3:43" x14ac:dyDescent="0.25">
      <c r="C114" s="37"/>
      <c r="D114" s="42"/>
      <c r="E114" s="43"/>
      <c r="F114" s="44"/>
      <c r="G114" s="37"/>
      <c r="H114" s="45"/>
      <c r="I114" s="37"/>
      <c r="J114" s="38"/>
      <c r="K114" s="38"/>
      <c r="L114" s="36"/>
      <c r="M114" s="36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</row>
    <row r="115" spans="3:43" x14ac:dyDescent="0.25">
      <c r="C115" s="37"/>
      <c r="D115" s="42"/>
      <c r="E115" s="43"/>
      <c r="F115" s="44"/>
      <c r="G115" s="37"/>
      <c r="H115" s="45"/>
      <c r="I115" s="37"/>
      <c r="J115" s="38"/>
      <c r="K115" s="38"/>
      <c r="L115" s="36"/>
      <c r="M115" s="36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</row>
    <row r="116" spans="3:43" x14ac:dyDescent="0.25">
      <c r="C116" s="37"/>
      <c r="D116" s="42"/>
      <c r="E116" s="43"/>
      <c r="F116" s="44"/>
      <c r="G116" s="37"/>
      <c r="H116" s="45"/>
      <c r="I116" s="37"/>
      <c r="J116" s="38"/>
      <c r="K116" s="38"/>
      <c r="L116" s="36"/>
      <c r="M116" s="36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</row>
    <row r="117" spans="3:43" x14ac:dyDescent="0.25">
      <c r="C117" s="37"/>
      <c r="D117" s="42"/>
      <c r="E117" s="43"/>
      <c r="F117" s="44"/>
      <c r="G117" s="37"/>
      <c r="H117" s="45"/>
      <c r="I117" s="37"/>
      <c r="J117" s="38"/>
      <c r="K117" s="38"/>
      <c r="L117" s="36"/>
      <c r="M117" s="36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</row>
    <row r="118" spans="3:43" x14ac:dyDescent="0.25">
      <c r="C118" s="37"/>
      <c r="D118" s="42"/>
      <c r="E118" s="43"/>
      <c r="F118" s="44"/>
      <c r="G118" s="37"/>
      <c r="H118" s="45"/>
      <c r="I118" s="37"/>
      <c r="J118" s="38"/>
      <c r="K118" s="38"/>
      <c r="L118" s="36"/>
      <c r="M118" s="36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</row>
    <row r="119" spans="3:43" x14ac:dyDescent="0.25">
      <c r="C119" s="37"/>
      <c r="D119" s="42"/>
      <c r="E119" s="43"/>
      <c r="F119" s="44"/>
      <c r="G119" s="37"/>
      <c r="H119" s="45"/>
      <c r="I119" s="37"/>
      <c r="J119" s="38"/>
      <c r="K119" s="38"/>
      <c r="L119" s="36"/>
      <c r="M119" s="36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</row>
    <row r="120" spans="3:43" x14ac:dyDescent="0.25">
      <c r="C120" s="37"/>
      <c r="D120" s="42"/>
      <c r="E120" s="43"/>
      <c r="F120" s="44"/>
      <c r="G120" s="37"/>
      <c r="H120" s="45"/>
      <c r="I120" s="37"/>
      <c r="J120" s="38"/>
      <c r="K120" s="38"/>
      <c r="L120" s="36"/>
      <c r="M120" s="36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</row>
    <row r="121" spans="3:43" x14ac:dyDescent="0.25">
      <c r="C121" s="37"/>
      <c r="D121" s="42"/>
      <c r="E121" s="43"/>
      <c r="F121" s="44"/>
      <c r="G121" s="37"/>
      <c r="H121" s="45"/>
      <c r="I121" s="37"/>
      <c r="J121" s="38"/>
      <c r="K121" s="38"/>
      <c r="L121" s="36"/>
      <c r="M121" s="36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</row>
    <row r="122" spans="3:43" x14ac:dyDescent="0.25">
      <c r="C122" s="37"/>
      <c r="D122" s="42"/>
      <c r="E122" s="43"/>
      <c r="F122" s="44"/>
      <c r="G122" s="37"/>
      <c r="H122" s="45"/>
      <c r="I122" s="37"/>
      <c r="J122" s="38"/>
      <c r="K122" s="38"/>
      <c r="L122" s="36"/>
      <c r="M122" s="36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</row>
    <row r="123" spans="3:43" x14ac:dyDescent="0.25">
      <c r="C123" s="37"/>
      <c r="D123" s="42"/>
      <c r="E123" s="43"/>
      <c r="F123" s="44"/>
      <c r="G123" s="37"/>
      <c r="H123" s="45"/>
      <c r="I123" s="37"/>
      <c r="J123" s="38"/>
      <c r="K123" s="38"/>
      <c r="L123" s="36"/>
      <c r="M123" s="36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</row>
    <row r="124" spans="3:43" x14ac:dyDescent="0.25">
      <c r="C124" s="37"/>
      <c r="D124" s="42"/>
      <c r="E124" s="43"/>
      <c r="F124" s="44"/>
      <c r="G124" s="37"/>
      <c r="H124" s="45"/>
      <c r="I124" s="37"/>
      <c r="J124" s="38"/>
      <c r="K124" s="38"/>
      <c r="L124" s="36"/>
      <c r="M124" s="36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</row>
    <row r="125" spans="3:43" x14ac:dyDescent="0.25">
      <c r="C125" s="37"/>
      <c r="D125" s="42"/>
      <c r="E125" s="43"/>
      <c r="F125" s="44"/>
      <c r="G125" s="37"/>
      <c r="H125" s="45"/>
      <c r="I125" s="37"/>
      <c r="J125" s="38"/>
      <c r="K125" s="38"/>
      <c r="L125" s="36"/>
      <c r="M125" s="36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</row>
    <row r="126" spans="3:43" x14ac:dyDescent="0.25">
      <c r="C126" s="37"/>
      <c r="D126" s="42"/>
      <c r="E126" s="43"/>
      <c r="F126" s="44"/>
      <c r="G126" s="37"/>
      <c r="H126" s="45"/>
      <c r="I126" s="37"/>
      <c r="J126" s="38"/>
      <c r="K126" s="38"/>
      <c r="L126" s="36"/>
      <c r="M126" s="36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</row>
    <row r="127" spans="3:43" x14ac:dyDescent="0.25">
      <c r="C127" s="37"/>
      <c r="D127" s="42"/>
      <c r="E127" s="43"/>
      <c r="F127" s="44"/>
      <c r="G127" s="37"/>
      <c r="H127" s="45"/>
      <c r="I127" s="37"/>
      <c r="J127" s="38"/>
      <c r="K127" s="38"/>
      <c r="L127" s="36"/>
      <c r="M127" s="36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</row>
    <row r="128" spans="3:43" x14ac:dyDescent="0.25">
      <c r="C128" s="37"/>
      <c r="D128" s="42"/>
      <c r="E128" s="43"/>
      <c r="F128" s="44"/>
      <c r="G128" s="37"/>
      <c r="H128" s="45"/>
      <c r="I128" s="37"/>
      <c r="J128" s="38"/>
      <c r="K128" s="38"/>
      <c r="L128" s="36"/>
      <c r="M128" s="36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</row>
    <row r="129" spans="3:43" x14ac:dyDescent="0.25">
      <c r="C129" s="37"/>
      <c r="D129" s="42"/>
      <c r="E129" s="43"/>
      <c r="F129" s="44"/>
      <c r="G129" s="37"/>
      <c r="H129" s="45"/>
      <c r="I129" s="37"/>
      <c r="J129" s="38"/>
      <c r="K129" s="38"/>
      <c r="L129" s="36"/>
      <c r="M129" s="36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</row>
    <row r="130" spans="3:43" x14ac:dyDescent="0.25">
      <c r="C130" s="37"/>
      <c r="D130" s="42"/>
      <c r="E130" s="43"/>
      <c r="F130" s="44"/>
      <c r="G130" s="37"/>
      <c r="H130" s="45"/>
      <c r="I130" s="37"/>
      <c r="J130" s="38"/>
      <c r="K130" s="38"/>
      <c r="L130" s="36"/>
      <c r="M130" s="36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</row>
    <row r="131" spans="3:43" x14ac:dyDescent="0.25">
      <c r="C131" s="37"/>
      <c r="D131" s="42"/>
      <c r="E131" s="43"/>
      <c r="F131" s="44"/>
      <c r="G131" s="37"/>
      <c r="H131" s="45"/>
      <c r="I131" s="37"/>
      <c r="J131" s="38"/>
      <c r="K131" s="38"/>
      <c r="L131" s="36"/>
      <c r="M131" s="36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</row>
    <row r="132" spans="3:43" x14ac:dyDescent="0.25">
      <c r="C132" s="37"/>
      <c r="D132" s="42"/>
      <c r="E132" s="43"/>
      <c r="F132" s="44"/>
      <c r="G132" s="37"/>
      <c r="H132" s="45"/>
      <c r="I132" s="37"/>
      <c r="J132" s="38"/>
      <c r="K132" s="38"/>
      <c r="L132" s="36"/>
      <c r="M132" s="36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</row>
    <row r="133" spans="3:43" x14ac:dyDescent="0.25">
      <c r="C133" s="37"/>
      <c r="D133" s="42"/>
      <c r="E133" s="43"/>
      <c r="F133" s="44"/>
      <c r="G133" s="37"/>
      <c r="H133" s="45"/>
      <c r="I133" s="37"/>
      <c r="J133" s="38"/>
      <c r="K133" s="38"/>
      <c r="L133" s="36"/>
      <c r="M133" s="36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</row>
    <row r="134" spans="3:43" x14ac:dyDescent="0.25">
      <c r="C134" s="37"/>
      <c r="D134" s="42"/>
      <c r="E134" s="43"/>
      <c r="F134" s="44"/>
      <c r="G134" s="37"/>
      <c r="H134" s="45"/>
      <c r="I134" s="37"/>
      <c r="J134" s="38"/>
      <c r="K134" s="38"/>
      <c r="L134" s="36"/>
      <c r="M134" s="36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</row>
    <row r="135" spans="3:43" x14ac:dyDescent="0.25">
      <c r="C135" s="37"/>
      <c r="D135" s="42"/>
      <c r="E135" s="43"/>
      <c r="F135" s="44"/>
      <c r="G135" s="37"/>
      <c r="H135" s="45"/>
      <c r="I135" s="37"/>
      <c r="J135" s="38"/>
      <c r="K135" s="38"/>
      <c r="L135" s="36"/>
      <c r="M135" s="36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</row>
    <row r="136" spans="3:43" x14ac:dyDescent="0.25">
      <c r="C136" s="37"/>
      <c r="D136" s="42"/>
      <c r="E136" s="43"/>
      <c r="F136" s="44"/>
      <c r="G136" s="37"/>
      <c r="H136" s="45"/>
      <c r="I136" s="37"/>
      <c r="J136" s="38"/>
      <c r="K136" s="38"/>
      <c r="L136" s="36"/>
      <c r="M136" s="36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</row>
    <row r="137" spans="3:43" x14ac:dyDescent="0.25">
      <c r="C137" s="37"/>
      <c r="D137" s="42"/>
      <c r="E137" s="43"/>
      <c r="F137" s="44"/>
      <c r="G137" s="37"/>
      <c r="H137" s="45"/>
      <c r="I137" s="37"/>
      <c r="J137" s="38"/>
      <c r="K137" s="38"/>
      <c r="L137" s="36"/>
      <c r="M137" s="36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</row>
    <row r="138" spans="3:43" x14ac:dyDescent="0.25">
      <c r="C138" s="37"/>
      <c r="D138" s="42"/>
      <c r="E138" s="43"/>
      <c r="F138" s="44"/>
      <c r="G138" s="37"/>
      <c r="H138" s="45"/>
      <c r="I138" s="37"/>
      <c r="J138" s="38"/>
      <c r="K138" s="38"/>
      <c r="L138" s="36"/>
      <c r="M138" s="36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</row>
    <row r="139" spans="3:43" x14ac:dyDescent="0.25">
      <c r="C139" s="37"/>
      <c r="D139" s="42"/>
      <c r="E139" s="43"/>
      <c r="F139" s="44"/>
      <c r="G139" s="37"/>
      <c r="H139" s="45"/>
      <c r="I139" s="37"/>
      <c r="J139" s="38"/>
      <c r="K139" s="38"/>
      <c r="L139" s="36"/>
      <c r="M139" s="36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</row>
    <row r="140" spans="3:43" x14ac:dyDescent="0.25">
      <c r="C140" s="37"/>
      <c r="D140" s="42"/>
      <c r="E140" s="43"/>
      <c r="F140" s="44"/>
      <c r="G140" s="37"/>
      <c r="H140" s="45"/>
      <c r="I140" s="37"/>
      <c r="J140" s="38"/>
      <c r="K140" s="38"/>
      <c r="L140" s="36"/>
      <c r="M140" s="36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</row>
    <row r="141" spans="3:43" x14ac:dyDescent="0.25">
      <c r="C141" s="37"/>
      <c r="D141" s="42"/>
      <c r="E141" s="43"/>
      <c r="F141" s="44"/>
      <c r="G141" s="37"/>
      <c r="H141" s="45"/>
      <c r="I141" s="37"/>
      <c r="J141" s="38"/>
      <c r="K141" s="38"/>
      <c r="L141" s="36"/>
      <c r="M141" s="36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</row>
    <row r="142" spans="3:43" x14ac:dyDescent="0.25">
      <c r="C142" s="37"/>
      <c r="D142" s="42"/>
      <c r="E142" s="43"/>
      <c r="F142" s="44"/>
      <c r="G142" s="37"/>
      <c r="H142" s="45"/>
      <c r="I142" s="37"/>
      <c r="J142" s="38"/>
      <c r="K142" s="38"/>
      <c r="L142" s="36"/>
      <c r="M142" s="36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</row>
    <row r="143" spans="3:43" x14ac:dyDescent="0.25">
      <c r="C143" s="37"/>
      <c r="D143" s="42"/>
      <c r="E143" s="43"/>
      <c r="F143" s="44"/>
      <c r="G143" s="37"/>
      <c r="H143" s="45"/>
      <c r="I143" s="37"/>
      <c r="J143" s="38"/>
      <c r="K143" s="38"/>
      <c r="L143" s="36"/>
      <c r="M143" s="36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</row>
    <row r="144" spans="3:43" x14ac:dyDescent="0.25">
      <c r="D144" s="42"/>
      <c r="E144" s="43"/>
      <c r="F144" s="44"/>
      <c r="G144" s="37"/>
      <c r="H144" s="45"/>
      <c r="I144" s="37"/>
      <c r="J144" s="38"/>
      <c r="K144" s="38"/>
      <c r="L144" s="36"/>
      <c r="M144" s="36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</row>
    <row r="145" spans="4:43" x14ac:dyDescent="0.25">
      <c r="D145" s="42"/>
      <c r="E145" s="43"/>
      <c r="F145" s="44"/>
      <c r="G145" s="37"/>
      <c r="H145" s="45"/>
      <c r="I145" s="37"/>
      <c r="J145" s="38"/>
      <c r="K145" s="38"/>
      <c r="L145" s="36"/>
      <c r="M145" s="36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</row>
    <row r="146" spans="4:43" x14ac:dyDescent="0.25">
      <c r="D146" s="42"/>
      <c r="E146" s="43"/>
      <c r="F146" s="44"/>
      <c r="G146" s="37"/>
      <c r="H146" s="45"/>
      <c r="I146" s="37"/>
      <c r="J146" s="38"/>
      <c r="K146" s="38"/>
      <c r="L146" s="36"/>
      <c r="M146" s="36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</row>
    <row r="147" spans="4:43" x14ac:dyDescent="0.25">
      <c r="D147" s="42"/>
      <c r="E147" s="43"/>
      <c r="F147" s="44"/>
      <c r="G147" s="37"/>
      <c r="H147" s="45"/>
      <c r="I147" s="37"/>
      <c r="J147" s="38"/>
      <c r="K147" s="38"/>
      <c r="L147" s="36"/>
      <c r="M147" s="36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</row>
    <row r="148" spans="4:43" x14ac:dyDescent="0.25">
      <c r="D148" s="42"/>
      <c r="E148" s="43"/>
      <c r="F148" s="44"/>
      <c r="G148" s="37"/>
      <c r="H148" s="45"/>
      <c r="I148" s="37"/>
      <c r="J148" s="38"/>
      <c r="K148" s="38"/>
      <c r="L148" s="36"/>
      <c r="M148" s="36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</row>
    <row r="149" spans="4:43" x14ac:dyDescent="0.25">
      <c r="D149" s="42"/>
      <c r="E149" s="43"/>
      <c r="F149" s="44"/>
      <c r="G149" s="37"/>
      <c r="H149" s="45"/>
      <c r="I149" s="37"/>
      <c r="J149" s="38"/>
      <c r="K149" s="38"/>
      <c r="L149" s="36"/>
      <c r="M149" s="36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</row>
    <row r="150" spans="4:43" x14ac:dyDescent="0.25">
      <c r="D150" s="42"/>
      <c r="E150" s="43"/>
      <c r="F150" s="44"/>
      <c r="G150" s="37"/>
      <c r="H150" s="45"/>
      <c r="I150" s="37"/>
      <c r="J150" s="38"/>
      <c r="K150" s="38"/>
      <c r="L150" s="36"/>
      <c r="M150" s="36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</row>
    <row r="151" spans="4:43" x14ac:dyDescent="0.25">
      <c r="D151" s="42"/>
      <c r="E151" s="43"/>
      <c r="F151" s="44"/>
      <c r="G151" s="37"/>
      <c r="H151" s="45"/>
      <c r="I151" s="37"/>
      <c r="J151" s="38"/>
      <c r="K151" s="38"/>
      <c r="L151" s="36"/>
      <c r="M151" s="36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</row>
    <row r="152" spans="4:43" x14ac:dyDescent="0.25">
      <c r="D152" s="42"/>
      <c r="E152" s="43"/>
      <c r="F152" s="44"/>
      <c r="G152" s="37"/>
      <c r="H152" s="45"/>
      <c r="I152" s="37"/>
      <c r="J152" s="38"/>
      <c r="K152" s="38"/>
      <c r="L152" s="36"/>
      <c r="M152" s="36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</row>
    <row r="153" spans="4:43" x14ac:dyDescent="0.25">
      <c r="D153" s="42"/>
      <c r="E153" s="43"/>
      <c r="F153" s="44"/>
      <c r="G153" s="37"/>
      <c r="H153" s="45"/>
      <c r="I153" s="37"/>
      <c r="J153" s="38"/>
      <c r="K153" s="38"/>
      <c r="L153" s="36"/>
      <c r="M153" s="36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</row>
    <row r="154" spans="4:43" x14ac:dyDescent="0.25">
      <c r="D154" s="42"/>
      <c r="E154" s="43"/>
      <c r="F154" s="44"/>
      <c r="G154" s="37"/>
      <c r="H154" s="45"/>
      <c r="I154" s="37"/>
      <c r="J154" s="38"/>
      <c r="K154" s="38"/>
      <c r="L154" s="36"/>
      <c r="M154" s="36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</row>
    <row r="155" spans="4:43" x14ac:dyDescent="0.25">
      <c r="D155" s="42"/>
      <c r="E155" s="43"/>
      <c r="F155" s="44"/>
      <c r="G155" s="37"/>
      <c r="H155" s="45"/>
      <c r="I155" s="37"/>
      <c r="J155" s="38"/>
      <c r="K155" s="38"/>
      <c r="L155" s="36"/>
      <c r="M155" s="36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</row>
    <row r="156" spans="4:43" x14ac:dyDescent="0.25">
      <c r="D156" s="42"/>
      <c r="E156" s="43"/>
      <c r="F156" s="44"/>
      <c r="G156" s="37"/>
      <c r="H156" s="45"/>
      <c r="I156" s="37"/>
      <c r="J156" s="38"/>
      <c r="K156" s="38"/>
      <c r="L156" s="36"/>
      <c r="M156" s="36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</row>
    <row r="157" spans="4:43" x14ac:dyDescent="0.25">
      <c r="D157" s="42"/>
      <c r="E157" s="43"/>
      <c r="F157" s="44"/>
      <c r="G157" s="37"/>
      <c r="H157" s="45"/>
      <c r="I157" s="37"/>
      <c r="J157" s="38"/>
      <c r="K157" s="38"/>
      <c r="L157" s="36"/>
      <c r="M157" s="36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</row>
    <row r="158" spans="4:43" x14ac:dyDescent="0.25">
      <c r="D158" s="42"/>
      <c r="E158" s="43"/>
      <c r="F158" s="44"/>
      <c r="G158" s="37"/>
      <c r="H158" s="45"/>
      <c r="I158" s="37"/>
      <c r="J158" s="38"/>
      <c r="K158" s="38"/>
      <c r="L158" s="36"/>
      <c r="M158" s="36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</row>
    <row r="159" spans="4:43" x14ac:dyDescent="0.25">
      <c r="D159" s="42"/>
      <c r="E159" s="43"/>
      <c r="F159" s="44"/>
      <c r="G159" s="37"/>
      <c r="H159" s="45"/>
      <c r="I159" s="37"/>
      <c r="J159" s="38"/>
      <c r="K159" s="38"/>
      <c r="L159" s="36"/>
      <c r="M159" s="36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</row>
    <row r="160" spans="4:43" x14ac:dyDescent="0.25">
      <c r="D160" s="42"/>
      <c r="E160" s="43"/>
      <c r="F160" s="44"/>
      <c r="G160" s="37"/>
      <c r="H160" s="45"/>
      <c r="I160" s="37"/>
      <c r="J160" s="38"/>
      <c r="K160" s="38"/>
      <c r="L160" s="36"/>
      <c r="M160" s="36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</row>
    <row r="161" spans="4:43" x14ac:dyDescent="0.25">
      <c r="D161" s="42"/>
      <c r="E161" s="43"/>
      <c r="F161" s="44"/>
      <c r="G161" s="37"/>
      <c r="H161" s="45"/>
      <c r="I161" s="37"/>
      <c r="J161" s="38"/>
      <c r="K161" s="38"/>
      <c r="L161" s="36"/>
      <c r="M161" s="36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</row>
    <row r="162" spans="4:43" x14ac:dyDescent="0.25">
      <c r="D162" s="42"/>
      <c r="E162" s="43"/>
      <c r="F162" s="44"/>
      <c r="G162" s="37"/>
      <c r="H162" s="45"/>
      <c r="I162" s="37"/>
      <c r="J162" s="38"/>
      <c r="K162" s="38"/>
      <c r="L162" s="36"/>
      <c r="M162" s="36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</row>
    <row r="163" spans="4:43" x14ac:dyDescent="0.25">
      <c r="D163" s="42"/>
      <c r="E163" s="43"/>
      <c r="F163" s="44"/>
      <c r="G163" s="37"/>
      <c r="H163" s="45"/>
      <c r="I163" s="37"/>
      <c r="J163" s="38"/>
      <c r="K163" s="38"/>
      <c r="L163" s="36"/>
      <c r="M163" s="36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</row>
    <row r="164" spans="4:43" x14ac:dyDescent="0.25">
      <c r="D164" s="42"/>
      <c r="E164" s="43"/>
      <c r="F164" s="44"/>
      <c r="G164" s="37"/>
      <c r="H164" s="45"/>
      <c r="I164" s="37"/>
      <c r="J164" s="38"/>
      <c r="K164" s="38"/>
      <c r="L164" s="36"/>
      <c r="M164" s="36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</row>
    <row r="165" spans="4:43" x14ac:dyDescent="0.25">
      <c r="D165" s="42"/>
      <c r="E165" s="43"/>
      <c r="F165" s="44"/>
      <c r="G165" s="37"/>
      <c r="H165" s="45"/>
      <c r="I165" s="37"/>
      <c r="J165" s="38"/>
      <c r="K165" s="38"/>
      <c r="L165" s="36"/>
      <c r="M165" s="36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</row>
    <row r="166" spans="4:43" x14ac:dyDescent="0.25">
      <c r="D166" s="42"/>
      <c r="E166" s="43"/>
      <c r="F166" s="44"/>
      <c r="G166" s="37"/>
      <c r="H166" s="45"/>
      <c r="I166" s="37"/>
      <c r="J166" s="38"/>
      <c r="K166" s="38"/>
      <c r="L166" s="36"/>
      <c r="M166" s="36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</row>
    <row r="167" spans="4:43" x14ac:dyDescent="0.25">
      <c r="D167" s="42"/>
      <c r="E167" s="43"/>
      <c r="F167" s="44"/>
      <c r="G167" s="37"/>
      <c r="H167" s="45"/>
      <c r="I167" s="37"/>
      <c r="J167" s="38"/>
      <c r="K167" s="38"/>
      <c r="L167" s="36"/>
      <c r="M167" s="36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</row>
    <row r="168" spans="4:43" x14ac:dyDescent="0.25">
      <c r="D168" s="42"/>
      <c r="E168" s="43"/>
      <c r="F168" s="44"/>
      <c r="G168" s="37"/>
      <c r="H168" s="45"/>
      <c r="I168" s="37"/>
      <c r="J168" s="38"/>
      <c r="K168" s="38"/>
      <c r="L168" s="36"/>
      <c r="M168" s="36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</row>
    <row r="169" spans="4:43" x14ac:dyDescent="0.25">
      <c r="D169" s="42"/>
      <c r="E169" s="43"/>
      <c r="F169" s="44"/>
      <c r="G169" s="37"/>
      <c r="H169" s="45"/>
      <c r="I169" s="37"/>
      <c r="J169" s="38"/>
      <c r="K169" s="38"/>
      <c r="L169" s="36"/>
      <c r="M169" s="36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</row>
    <row r="170" spans="4:43" x14ac:dyDescent="0.25">
      <c r="D170" s="42"/>
      <c r="E170" s="43"/>
      <c r="F170" s="44"/>
      <c r="G170" s="37"/>
      <c r="H170" s="45"/>
      <c r="I170" s="37"/>
      <c r="J170" s="38"/>
      <c r="K170" s="38"/>
      <c r="L170" s="36"/>
      <c r="M170" s="36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</row>
    <row r="171" spans="4:43" x14ac:dyDescent="0.25">
      <c r="D171" s="42"/>
      <c r="E171" s="43"/>
      <c r="F171" s="44"/>
      <c r="G171" s="37"/>
      <c r="H171" s="45"/>
      <c r="I171" s="37"/>
      <c r="J171" s="38"/>
      <c r="K171" s="38"/>
      <c r="L171" s="36"/>
      <c r="M171" s="36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</row>
    <row r="172" spans="4:43" x14ac:dyDescent="0.25">
      <c r="D172" s="42"/>
      <c r="E172" s="43"/>
      <c r="F172" s="44"/>
      <c r="G172" s="37"/>
      <c r="H172" s="45"/>
      <c r="I172" s="37"/>
      <c r="J172" s="38"/>
      <c r="K172" s="38"/>
      <c r="L172" s="36"/>
      <c r="M172" s="36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</row>
    <row r="173" spans="4:43" x14ac:dyDescent="0.25">
      <c r="D173" s="42"/>
      <c r="E173" s="43"/>
      <c r="F173" s="44"/>
      <c r="G173" s="37"/>
      <c r="H173" s="45"/>
      <c r="I173" s="37"/>
      <c r="J173" s="38"/>
      <c r="K173" s="38"/>
      <c r="L173" s="36"/>
      <c r="M173" s="36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</row>
    <row r="174" spans="4:43" x14ac:dyDescent="0.25">
      <c r="D174" s="42"/>
      <c r="E174" s="43"/>
      <c r="F174" s="44"/>
      <c r="G174" s="37"/>
      <c r="H174" s="45"/>
      <c r="I174" s="37"/>
      <c r="J174" s="38"/>
      <c r="K174" s="38"/>
      <c r="L174" s="36"/>
      <c r="M174" s="36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</row>
    <row r="175" spans="4:43" x14ac:dyDescent="0.25">
      <c r="D175" s="42"/>
      <c r="E175" s="43"/>
      <c r="F175" s="44"/>
      <c r="G175" s="37"/>
      <c r="H175" s="45"/>
      <c r="I175" s="37"/>
      <c r="J175" s="38"/>
      <c r="K175" s="38"/>
      <c r="L175" s="36"/>
      <c r="M175" s="36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</row>
    <row r="176" spans="4:43" x14ac:dyDescent="0.25">
      <c r="D176" s="42"/>
      <c r="E176" s="43"/>
      <c r="F176" s="44"/>
      <c r="G176" s="37"/>
      <c r="H176" s="45"/>
      <c r="I176" s="37"/>
      <c r="J176" s="38"/>
      <c r="K176" s="38"/>
      <c r="L176" s="36"/>
      <c r="M176" s="36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</row>
    <row r="177" spans="4:43" x14ac:dyDescent="0.25">
      <c r="D177" s="42"/>
      <c r="E177" s="43"/>
      <c r="F177" s="44"/>
      <c r="G177" s="37"/>
      <c r="H177" s="45"/>
      <c r="I177" s="37"/>
      <c r="J177" s="38"/>
      <c r="K177" s="38"/>
      <c r="L177" s="36"/>
      <c r="M177" s="36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</row>
    <row r="178" spans="4:43" x14ac:dyDescent="0.25">
      <c r="D178" s="42"/>
      <c r="E178" s="43"/>
      <c r="F178" s="44"/>
      <c r="G178" s="37"/>
      <c r="H178" s="45"/>
      <c r="I178" s="37"/>
      <c r="J178" s="38"/>
      <c r="K178" s="38"/>
      <c r="L178" s="36"/>
      <c r="M178" s="36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</row>
    <row r="179" spans="4:43" x14ac:dyDescent="0.25">
      <c r="D179" s="42"/>
      <c r="E179" s="43"/>
      <c r="F179" s="44"/>
      <c r="G179" s="37"/>
      <c r="H179" s="45"/>
      <c r="I179" s="37"/>
      <c r="J179" s="38"/>
      <c r="K179" s="38"/>
      <c r="L179" s="36"/>
      <c r="M179" s="36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</row>
    <row r="180" spans="4:43" x14ac:dyDescent="0.25">
      <c r="D180" s="42"/>
      <c r="E180" s="43"/>
      <c r="F180" s="44"/>
      <c r="G180" s="37"/>
      <c r="H180" s="45"/>
      <c r="I180" s="37"/>
      <c r="J180" s="38"/>
      <c r="K180" s="38"/>
      <c r="L180" s="36"/>
      <c r="M180" s="36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</row>
    <row r="181" spans="4:43" x14ac:dyDescent="0.25">
      <c r="D181" s="42"/>
      <c r="E181" s="43"/>
      <c r="F181" s="44"/>
      <c r="G181" s="37"/>
      <c r="H181" s="45"/>
      <c r="I181" s="37"/>
      <c r="J181" s="38"/>
      <c r="K181" s="38"/>
      <c r="L181" s="36"/>
      <c r="M181" s="36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</row>
    <row r="182" spans="4:43" x14ac:dyDescent="0.25">
      <c r="D182" s="42"/>
      <c r="E182" s="43"/>
      <c r="F182" s="44"/>
      <c r="G182" s="37"/>
      <c r="H182" s="45"/>
      <c r="I182" s="37"/>
      <c r="J182" s="38"/>
      <c r="K182" s="38"/>
      <c r="L182" s="36"/>
      <c r="M182" s="36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</row>
    <row r="183" spans="4:43" x14ac:dyDescent="0.25">
      <c r="D183" s="42"/>
      <c r="E183" s="43"/>
      <c r="F183" s="44"/>
      <c r="G183" s="37"/>
      <c r="H183" s="45"/>
      <c r="I183" s="37"/>
      <c r="J183" s="38"/>
      <c r="K183" s="38"/>
      <c r="L183" s="36"/>
      <c r="M183" s="36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</row>
    <row r="184" spans="4:43" x14ac:dyDescent="0.25">
      <c r="D184" s="42"/>
      <c r="E184" s="43"/>
      <c r="F184" s="44"/>
      <c r="G184" s="37"/>
      <c r="H184" s="45"/>
      <c r="I184" s="37"/>
      <c r="J184" s="38"/>
      <c r="K184" s="38"/>
      <c r="L184" s="36"/>
      <c r="M184" s="36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</row>
    <row r="185" spans="4:43" x14ac:dyDescent="0.25">
      <c r="D185" s="42"/>
      <c r="E185" s="43"/>
      <c r="F185" s="44"/>
      <c r="G185" s="37"/>
      <c r="H185" s="45"/>
      <c r="I185" s="37"/>
      <c r="J185" s="38"/>
      <c r="K185" s="38"/>
      <c r="L185" s="36"/>
      <c r="M185" s="36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</row>
    <row r="186" spans="4:43" x14ac:dyDescent="0.25">
      <c r="D186" s="42"/>
      <c r="E186" s="43"/>
      <c r="F186" s="44"/>
      <c r="G186" s="37"/>
      <c r="H186" s="45"/>
      <c r="I186" s="37"/>
      <c r="J186" s="38"/>
      <c r="K186" s="38"/>
      <c r="L186" s="36"/>
      <c r="M186" s="36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</row>
    <row r="187" spans="4:43" x14ac:dyDescent="0.25">
      <c r="D187" s="42"/>
      <c r="E187" s="43"/>
      <c r="F187" s="44"/>
      <c r="G187" s="37"/>
      <c r="H187" s="45"/>
      <c r="I187" s="37"/>
      <c r="J187" s="38"/>
      <c r="K187" s="38"/>
      <c r="L187" s="36"/>
      <c r="M187" s="36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</row>
    <row r="188" spans="4:43" x14ac:dyDescent="0.25">
      <c r="D188" s="42"/>
      <c r="E188" s="43"/>
      <c r="F188" s="44"/>
      <c r="G188" s="37"/>
      <c r="H188" s="45"/>
      <c r="I188" s="37"/>
      <c r="J188" s="38"/>
      <c r="K188" s="38"/>
      <c r="L188" s="36"/>
      <c r="M188" s="36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</row>
    <row r="189" spans="4:43" x14ac:dyDescent="0.25">
      <c r="D189" s="42"/>
      <c r="E189" s="43"/>
      <c r="F189" s="44"/>
      <c r="G189" s="37"/>
      <c r="H189" s="45"/>
      <c r="I189" s="37"/>
      <c r="J189" s="38"/>
      <c r="K189" s="38"/>
      <c r="L189" s="36"/>
      <c r="M189" s="36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</row>
    <row r="190" spans="4:43" x14ac:dyDescent="0.25">
      <c r="D190" s="42"/>
      <c r="E190" s="43"/>
      <c r="F190" s="44"/>
      <c r="G190" s="37"/>
      <c r="H190" s="45"/>
      <c r="I190" s="37"/>
      <c r="J190" s="38"/>
      <c r="K190" s="38"/>
      <c r="L190" s="36"/>
      <c r="M190" s="36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</row>
    <row r="191" spans="4:43" x14ac:dyDescent="0.25">
      <c r="D191" s="42"/>
      <c r="E191" s="43"/>
      <c r="F191" s="44"/>
      <c r="G191" s="37"/>
      <c r="H191" s="45"/>
      <c r="I191" s="37"/>
      <c r="J191" s="38"/>
      <c r="K191" s="38"/>
      <c r="L191" s="36"/>
      <c r="M191" s="36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</row>
    <row r="192" spans="4:43" x14ac:dyDescent="0.25">
      <c r="D192" s="42"/>
      <c r="E192" s="43"/>
      <c r="F192" s="44"/>
      <c r="G192" s="37"/>
      <c r="H192" s="45"/>
      <c r="I192" s="37"/>
      <c r="J192" s="38"/>
      <c r="K192" s="38"/>
      <c r="L192" s="36"/>
      <c r="M192" s="36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</row>
    <row r="193" spans="4:43" x14ac:dyDescent="0.25">
      <c r="D193" s="42"/>
      <c r="E193" s="43"/>
      <c r="F193" s="44"/>
      <c r="G193" s="37"/>
      <c r="H193" s="45"/>
      <c r="I193" s="37"/>
      <c r="J193" s="38"/>
      <c r="K193" s="38"/>
      <c r="L193" s="36"/>
      <c r="M193" s="36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</row>
    <row r="194" spans="4:43" x14ac:dyDescent="0.25">
      <c r="D194" s="42"/>
      <c r="E194" s="43"/>
      <c r="F194" s="44"/>
      <c r="G194" s="37"/>
      <c r="H194" s="45"/>
      <c r="I194" s="37"/>
      <c r="J194" s="38"/>
      <c r="K194" s="38"/>
      <c r="L194" s="36"/>
      <c r="M194" s="36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</row>
    <row r="195" spans="4:43" x14ac:dyDescent="0.25">
      <c r="D195" s="42"/>
      <c r="E195" s="43"/>
      <c r="F195" s="44"/>
      <c r="G195" s="37"/>
      <c r="H195" s="45"/>
      <c r="I195" s="37"/>
      <c r="J195" s="38"/>
      <c r="K195" s="38"/>
      <c r="L195" s="36"/>
      <c r="M195" s="36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</row>
    <row r="196" spans="4:43" x14ac:dyDescent="0.25">
      <c r="D196" s="42"/>
      <c r="E196" s="43"/>
      <c r="F196" s="44"/>
      <c r="G196" s="37"/>
      <c r="H196" s="45"/>
      <c r="I196" s="37"/>
      <c r="J196" s="38"/>
      <c r="K196" s="38"/>
      <c r="L196" s="36"/>
      <c r="M196" s="36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</row>
    <row r="197" spans="4:43" x14ac:dyDescent="0.25">
      <c r="D197" s="42"/>
      <c r="E197" s="43"/>
      <c r="F197" s="44"/>
      <c r="G197" s="37"/>
      <c r="H197" s="45"/>
      <c r="I197" s="37"/>
      <c r="J197" s="38"/>
      <c r="K197" s="38"/>
      <c r="L197" s="36"/>
      <c r="M197" s="36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</row>
    <row r="198" spans="4:43" x14ac:dyDescent="0.25">
      <c r="D198" s="42"/>
      <c r="E198" s="43"/>
      <c r="F198" s="44"/>
      <c r="G198" s="37"/>
      <c r="H198" s="45"/>
      <c r="I198" s="37"/>
      <c r="J198" s="38"/>
      <c r="K198" s="38"/>
      <c r="L198" s="36"/>
      <c r="M198" s="36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</row>
    <row r="199" spans="4:43" x14ac:dyDescent="0.25">
      <c r="D199" s="42"/>
      <c r="E199" s="43"/>
      <c r="F199" s="44"/>
      <c r="G199" s="37"/>
      <c r="H199" s="45"/>
      <c r="I199" s="37"/>
      <c r="J199" s="38"/>
      <c r="K199" s="38"/>
      <c r="L199" s="36"/>
      <c r="M199" s="36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</row>
    <row r="200" spans="4:43" x14ac:dyDescent="0.25">
      <c r="D200" s="42"/>
      <c r="E200" s="43"/>
      <c r="F200" s="44"/>
      <c r="G200" s="37"/>
      <c r="H200" s="45"/>
      <c r="I200" s="37"/>
      <c r="J200" s="38"/>
      <c r="K200" s="38"/>
      <c r="L200" s="36"/>
      <c r="M200" s="36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</row>
    <row r="201" spans="4:43" x14ac:dyDescent="0.25">
      <c r="D201" s="42"/>
      <c r="E201" s="43"/>
      <c r="F201" s="44"/>
      <c r="G201" s="37"/>
      <c r="H201" s="45"/>
      <c r="I201" s="37"/>
      <c r="J201" s="38"/>
      <c r="K201" s="38"/>
      <c r="L201" s="36"/>
      <c r="M201" s="36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</row>
    <row r="202" spans="4:43" x14ac:dyDescent="0.25">
      <c r="D202" s="42"/>
      <c r="E202" s="43"/>
      <c r="F202" s="44"/>
      <c r="G202" s="37"/>
      <c r="H202" s="45"/>
      <c r="I202" s="37"/>
      <c r="J202" s="38"/>
      <c r="K202" s="38"/>
      <c r="L202" s="36"/>
      <c r="M202" s="36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</row>
    <row r="203" spans="4:43" x14ac:dyDescent="0.25">
      <c r="D203" s="42"/>
      <c r="E203" s="43"/>
      <c r="F203" s="44"/>
      <c r="G203" s="37"/>
      <c r="H203" s="45"/>
      <c r="I203" s="37"/>
      <c r="J203" s="38"/>
      <c r="K203" s="38"/>
      <c r="L203" s="36"/>
      <c r="M203" s="36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</row>
    <row r="204" spans="4:43" x14ac:dyDescent="0.25">
      <c r="D204" s="42"/>
      <c r="E204" s="43"/>
      <c r="F204" s="44"/>
      <c r="G204" s="37"/>
      <c r="H204" s="45"/>
      <c r="I204" s="37"/>
      <c r="J204" s="38"/>
      <c r="K204" s="38"/>
      <c r="L204" s="36"/>
      <c r="M204" s="36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</row>
    <row r="205" spans="4:43" x14ac:dyDescent="0.25">
      <c r="D205" s="42"/>
      <c r="E205" s="43"/>
      <c r="F205" s="44"/>
      <c r="G205" s="37"/>
      <c r="H205" s="45"/>
      <c r="I205" s="37"/>
      <c r="J205" s="38"/>
      <c r="K205" s="38"/>
      <c r="L205" s="36"/>
      <c r="M205" s="36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</row>
    <row r="206" spans="4:43" x14ac:dyDescent="0.25">
      <c r="D206" s="42"/>
      <c r="E206" s="43"/>
      <c r="F206" s="44"/>
      <c r="G206" s="37"/>
      <c r="H206" s="45"/>
      <c r="I206" s="37"/>
      <c r="J206" s="38"/>
      <c r="K206" s="38"/>
      <c r="L206" s="36"/>
      <c r="M206" s="36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</row>
    <row r="207" spans="4:43" x14ac:dyDescent="0.25">
      <c r="D207" s="42"/>
      <c r="E207" s="43"/>
      <c r="F207" s="44"/>
      <c r="G207" s="37"/>
      <c r="H207" s="45"/>
      <c r="I207" s="37"/>
      <c r="J207" s="38"/>
      <c r="K207" s="38"/>
      <c r="L207" s="36"/>
      <c r="M207" s="36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</row>
    <row r="208" spans="4:43" x14ac:dyDescent="0.25">
      <c r="D208" s="42"/>
      <c r="E208" s="43"/>
      <c r="F208" s="44"/>
      <c r="G208" s="37"/>
      <c r="H208" s="45"/>
      <c r="I208" s="37"/>
      <c r="J208" s="38"/>
      <c r="K208" s="38"/>
      <c r="L208" s="36"/>
      <c r="M208" s="36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</row>
    <row r="209" spans="4:43" x14ac:dyDescent="0.25">
      <c r="D209" s="42"/>
      <c r="E209" s="43"/>
      <c r="F209" s="44"/>
      <c r="G209" s="37"/>
      <c r="H209" s="45"/>
      <c r="I209" s="37"/>
      <c r="J209" s="38"/>
      <c r="K209" s="38"/>
      <c r="L209" s="36"/>
      <c r="M209" s="36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</row>
    <row r="210" spans="4:43" x14ac:dyDescent="0.25">
      <c r="D210" s="42"/>
      <c r="E210" s="43"/>
      <c r="F210" s="44"/>
      <c r="G210" s="37"/>
      <c r="H210" s="45"/>
      <c r="I210" s="37"/>
      <c r="J210" s="38"/>
      <c r="K210" s="38"/>
      <c r="L210" s="36"/>
      <c r="M210" s="36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</row>
    <row r="211" spans="4:43" x14ac:dyDescent="0.25">
      <c r="D211" s="42"/>
      <c r="E211" s="43"/>
      <c r="F211" s="44"/>
      <c r="G211" s="37"/>
      <c r="H211" s="45"/>
      <c r="I211" s="37"/>
      <c r="J211" s="38"/>
      <c r="K211" s="38"/>
      <c r="L211" s="36"/>
      <c r="M211" s="36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</row>
    <row r="212" spans="4:43" x14ac:dyDescent="0.25">
      <c r="D212" s="42"/>
      <c r="E212" s="43"/>
      <c r="F212" s="44"/>
      <c r="G212" s="37"/>
      <c r="H212" s="45"/>
      <c r="I212" s="37"/>
      <c r="J212" s="38"/>
      <c r="K212" s="38"/>
      <c r="L212" s="36"/>
      <c r="M212" s="36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</row>
    <row r="213" spans="4:43" x14ac:dyDescent="0.25">
      <c r="D213" s="42"/>
      <c r="E213" s="43"/>
      <c r="F213" s="44"/>
      <c r="G213" s="37"/>
      <c r="H213" s="45"/>
      <c r="I213" s="37"/>
      <c r="J213" s="38"/>
      <c r="K213" s="38"/>
      <c r="L213" s="36"/>
      <c r="M213" s="36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</row>
    <row r="214" spans="4:43" x14ac:dyDescent="0.25">
      <c r="D214" s="42"/>
      <c r="E214" s="43"/>
      <c r="F214" s="44"/>
      <c r="G214" s="37"/>
      <c r="H214" s="45"/>
      <c r="I214" s="37"/>
      <c r="J214" s="38"/>
      <c r="K214" s="38"/>
      <c r="L214" s="36"/>
      <c r="M214" s="36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</row>
    <row r="215" spans="4:43" x14ac:dyDescent="0.25">
      <c r="D215" s="42"/>
      <c r="E215" s="43"/>
      <c r="F215" s="44"/>
      <c r="G215" s="37"/>
      <c r="H215" s="45"/>
      <c r="I215" s="37"/>
      <c r="J215" s="38"/>
      <c r="K215" s="38"/>
      <c r="L215" s="36"/>
      <c r="M215" s="36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</row>
    <row r="216" spans="4:43" x14ac:dyDescent="0.25">
      <c r="D216" s="42"/>
      <c r="E216" s="43"/>
      <c r="F216" s="44"/>
      <c r="G216" s="37"/>
      <c r="H216" s="45"/>
      <c r="I216" s="37"/>
      <c r="J216" s="38"/>
      <c r="K216" s="38"/>
      <c r="L216" s="36"/>
      <c r="M216" s="36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</row>
    <row r="217" spans="4:43" x14ac:dyDescent="0.25">
      <c r="D217" s="42"/>
      <c r="E217" s="43"/>
      <c r="F217" s="44"/>
      <c r="G217" s="37"/>
      <c r="H217" s="45"/>
      <c r="I217" s="37"/>
      <c r="J217" s="38"/>
      <c r="K217" s="38"/>
      <c r="L217" s="36"/>
      <c r="M217" s="36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</row>
    <row r="218" spans="4:43" x14ac:dyDescent="0.25">
      <c r="D218" s="42"/>
      <c r="E218" s="43"/>
      <c r="F218" s="44"/>
      <c r="G218" s="37"/>
      <c r="H218" s="45"/>
      <c r="I218" s="37"/>
      <c r="J218" s="38"/>
      <c r="K218" s="38"/>
      <c r="L218" s="36"/>
      <c r="M218" s="36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</row>
    <row r="219" spans="4:43" x14ac:dyDescent="0.25">
      <c r="D219" s="42"/>
      <c r="E219" s="43"/>
      <c r="F219" s="44"/>
      <c r="G219" s="37"/>
      <c r="H219" s="45"/>
      <c r="I219" s="37"/>
      <c r="J219" s="38"/>
      <c r="K219" s="38"/>
      <c r="L219" s="36"/>
      <c r="M219" s="36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</row>
    <row r="220" spans="4:43" x14ac:dyDescent="0.25">
      <c r="D220" s="42"/>
      <c r="E220" s="43"/>
      <c r="F220" s="44"/>
      <c r="G220" s="37"/>
      <c r="H220" s="45"/>
      <c r="I220" s="37"/>
      <c r="J220" s="38"/>
      <c r="K220" s="38"/>
      <c r="L220" s="36"/>
      <c r="M220" s="36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</row>
    <row r="221" spans="4:43" x14ac:dyDescent="0.25">
      <c r="D221" s="42"/>
      <c r="E221" s="43"/>
      <c r="F221" s="44"/>
      <c r="G221" s="37"/>
      <c r="H221" s="45"/>
      <c r="I221" s="37"/>
      <c r="J221" s="38"/>
      <c r="K221" s="38"/>
      <c r="L221" s="36"/>
      <c r="M221" s="36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</row>
    <row r="222" spans="4:43" x14ac:dyDescent="0.25">
      <c r="D222" s="42"/>
      <c r="E222" s="43"/>
      <c r="F222" s="44"/>
      <c r="G222" s="37"/>
      <c r="H222" s="45"/>
      <c r="I222" s="37"/>
      <c r="J222" s="38"/>
      <c r="K222" s="38"/>
      <c r="L222" s="36"/>
      <c r="M222" s="36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</row>
    <row r="223" spans="4:43" x14ac:dyDescent="0.25">
      <c r="D223" s="42"/>
      <c r="E223" s="43"/>
      <c r="F223" s="44"/>
      <c r="G223" s="37"/>
      <c r="H223" s="45"/>
      <c r="I223" s="37"/>
      <c r="J223" s="38"/>
      <c r="K223" s="38"/>
      <c r="L223" s="36"/>
      <c r="M223" s="36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</row>
    <row r="224" spans="4:43" x14ac:dyDescent="0.25">
      <c r="D224" s="42"/>
      <c r="E224" s="43"/>
      <c r="F224" s="44"/>
      <c r="G224" s="37"/>
      <c r="H224" s="45"/>
      <c r="I224" s="37"/>
      <c r="J224" s="38"/>
      <c r="K224" s="38"/>
      <c r="L224" s="36"/>
      <c r="M224" s="36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</row>
    <row r="225" spans="4:43" x14ac:dyDescent="0.25">
      <c r="D225" s="42"/>
      <c r="E225" s="43"/>
      <c r="F225" s="44"/>
      <c r="G225" s="37"/>
      <c r="H225" s="45"/>
      <c r="I225" s="37"/>
      <c r="J225" s="38"/>
      <c r="K225" s="38"/>
      <c r="L225" s="36"/>
      <c r="M225" s="36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</row>
    <row r="226" spans="4:43" x14ac:dyDescent="0.25">
      <c r="D226" s="42"/>
      <c r="E226" s="43"/>
      <c r="F226" s="44"/>
      <c r="G226" s="37"/>
      <c r="H226" s="45"/>
      <c r="I226" s="37"/>
      <c r="J226" s="38"/>
      <c r="K226" s="38"/>
      <c r="L226" s="36"/>
      <c r="M226" s="36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</row>
    <row r="227" spans="4:43" x14ac:dyDescent="0.25">
      <c r="D227" s="42"/>
      <c r="E227" s="43"/>
      <c r="F227" s="44"/>
      <c r="G227" s="37"/>
      <c r="H227" s="45"/>
      <c r="I227" s="37"/>
      <c r="J227" s="38"/>
      <c r="K227" s="38"/>
      <c r="L227" s="36"/>
      <c r="M227" s="36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</row>
    <row r="228" spans="4:43" x14ac:dyDescent="0.25">
      <c r="D228" s="42"/>
      <c r="E228" s="43"/>
      <c r="F228" s="44"/>
      <c r="G228" s="37"/>
      <c r="H228" s="45"/>
      <c r="I228" s="37"/>
      <c r="J228" s="38"/>
      <c r="K228" s="38"/>
      <c r="L228" s="36"/>
      <c r="M228" s="36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</row>
    <row r="229" spans="4:43" x14ac:dyDescent="0.25">
      <c r="D229" s="42"/>
      <c r="E229" s="43"/>
      <c r="F229" s="44"/>
      <c r="G229" s="37"/>
      <c r="H229" s="45"/>
      <c r="I229" s="37"/>
      <c r="J229" s="38"/>
      <c r="K229" s="38"/>
      <c r="L229" s="36"/>
      <c r="M229" s="36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</row>
    <row r="230" spans="4:43" x14ac:dyDescent="0.25">
      <c r="D230" s="42"/>
      <c r="E230" s="43"/>
      <c r="F230" s="44"/>
      <c r="G230" s="37"/>
      <c r="H230" s="45"/>
      <c r="I230" s="37"/>
      <c r="J230" s="38"/>
      <c r="K230" s="38"/>
      <c r="L230" s="36"/>
      <c r="M230" s="36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</row>
    <row r="231" spans="4:43" x14ac:dyDescent="0.25">
      <c r="D231" s="42"/>
      <c r="E231" s="43"/>
      <c r="F231" s="44"/>
      <c r="G231" s="37"/>
      <c r="H231" s="45"/>
      <c r="I231" s="37"/>
      <c r="J231" s="38"/>
      <c r="K231" s="38"/>
      <c r="L231" s="36"/>
      <c r="M231" s="36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</row>
    <row r="232" spans="4:43" x14ac:dyDescent="0.25">
      <c r="D232" s="42"/>
      <c r="E232" s="43"/>
      <c r="F232" s="44"/>
      <c r="G232" s="37"/>
      <c r="H232" s="45"/>
      <c r="I232" s="37"/>
      <c r="J232" s="38"/>
      <c r="K232" s="38"/>
      <c r="L232" s="36"/>
      <c r="M232" s="36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</row>
    <row r="233" spans="4:43" x14ac:dyDescent="0.25">
      <c r="D233" s="42"/>
      <c r="E233" s="43"/>
      <c r="F233" s="44"/>
      <c r="G233" s="37"/>
      <c r="H233" s="45"/>
      <c r="I233" s="37"/>
      <c r="J233" s="38"/>
      <c r="K233" s="38"/>
      <c r="L233" s="36"/>
      <c r="M233" s="36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</row>
    <row r="234" spans="4:43" x14ac:dyDescent="0.25">
      <c r="D234" s="42"/>
      <c r="E234" s="43"/>
      <c r="F234" s="44"/>
      <c r="G234" s="37"/>
      <c r="H234" s="45"/>
      <c r="I234" s="37"/>
      <c r="J234" s="38"/>
      <c r="K234" s="38"/>
      <c r="L234" s="36"/>
      <c r="M234" s="36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</row>
    <row r="235" spans="4:43" x14ac:dyDescent="0.25">
      <c r="D235" s="42"/>
      <c r="E235" s="43"/>
      <c r="F235" s="44"/>
      <c r="G235" s="37"/>
      <c r="H235" s="45"/>
      <c r="I235" s="37"/>
      <c r="J235" s="38"/>
      <c r="K235" s="38"/>
      <c r="L235" s="36"/>
      <c r="M235" s="36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</row>
    <row r="236" spans="4:43" x14ac:dyDescent="0.25">
      <c r="D236" s="42"/>
      <c r="E236" s="43"/>
      <c r="F236" s="44"/>
      <c r="G236" s="37"/>
      <c r="H236" s="45"/>
      <c r="I236" s="37"/>
      <c r="J236" s="38"/>
      <c r="K236" s="38"/>
      <c r="L236" s="36"/>
      <c r="M236" s="36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</row>
    <row r="237" spans="4:43" x14ac:dyDescent="0.25">
      <c r="D237" s="42"/>
      <c r="E237" s="43"/>
      <c r="F237" s="44"/>
      <c r="G237" s="37"/>
      <c r="H237" s="45"/>
      <c r="I237" s="37"/>
      <c r="J237" s="38"/>
      <c r="K237" s="38"/>
      <c r="L237" s="36"/>
      <c r="M237" s="36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</row>
    <row r="238" spans="4:43" x14ac:dyDescent="0.25">
      <c r="D238" s="42"/>
      <c r="E238" s="43"/>
      <c r="F238" s="44"/>
      <c r="G238" s="37"/>
      <c r="H238" s="45"/>
      <c r="I238" s="37"/>
      <c r="J238" s="38"/>
      <c r="K238" s="38"/>
      <c r="L238" s="36"/>
      <c r="M238" s="36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</row>
    <row r="239" spans="4:43" x14ac:dyDescent="0.25">
      <c r="D239" s="42"/>
      <c r="E239" s="43"/>
      <c r="F239" s="44"/>
      <c r="G239" s="37"/>
      <c r="H239" s="45"/>
      <c r="I239" s="37"/>
      <c r="J239" s="38"/>
      <c r="K239" s="38"/>
      <c r="L239" s="36"/>
      <c r="M239" s="36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</row>
    <row r="240" spans="4:43" x14ac:dyDescent="0.25">
      <c r="D240" s="42"/>
      <c r="E240" s="43"/>
      <c r="F240" s="44"/>
      <c r="G240" s="37"/>
      <c r="H240" s="45"/>
      <c r="I240" s="37"/>
      <c r="J240" s="38"/>
      <c r="K240" s="38"/>
      <c r="L240" s="36"/>
      <c r="M240" s="36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</row>
    <row r="241" spans="4:43" x14ac:dyDescent="0.25">
      <c r="D241" s="42"/>
      <c r="E241" s="43"/>
      <c r="F241" s="44"/>
      <c r="G241" s="37"/>
      <c r="H241" s="45"/>
      <c r="I241" s="37"/>
      <c r="J241" s="38"/>
      <c r="K241" s="38"/>
      <c r="L241" s="36"/>
      <c r="M241" s="36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</row>
    <row r="242" spans="4:43" x14ac:dyDescent="0.25">
      <c r="D242" s="42"/>
      <c r="E242" s="43"/>
      <c r="F242" s="44"/>
      <c r="G242" s="37"/>
      <c r="H242" s="45"/>
      <c r="I242" s="37"/>
      <c r="J242" s="38"/>
      <c r="K242" s="38"/>
      <c r="L242" s="36"/>
      <c r="M242" s="36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</row>
    <row r="243" spans="4:43" x14ac:dyDescent="0.25">
      <c r="D243" s="42"/>
      <c r="E243" s="43"/>
      <c r="F243" s="44"/>
      <c r="G243" s="37"/>
      <c r="H243" s="45"/>
      <c r="I243" s="37"/>
      <c r="J243" s="38"/>
      <c r="K243" s="38"/>
      <c r="L243" s="36"/>
      <c r="M243" s="36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</row>
    <row r="244" spans="4:43" x14ac:dyDescent="0.25">
      <c r="D244" s="42"/>
      <c r="E244" s="43"/>
      <c r="F244" s="44"/>
      <c r="G244" s="37"/>
      <c r="H244" s="45"/>
      <c r="I244" s="37"/>
      <c r="J244" s="38"/>
      <c r="K244" s="38"/>
      <c r="L244" s="36"/>
      <c r="M244" s="36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</row>
    <row r="245" spans="4:43" x14ac:dyDescent="0.25">
      <c r="D245" s="42"/>
      <c r="E245" s="43"/>
      <c r="F245" s="44"/>
      <c r="G245" s="37"/>
      <c r="H245" s="45"/>
      <c r="I245" s="37"/>
      <c r="J245" s="38"/>
      <c r="K245" s="38"/>
      <c r="L245" s="36"/>
      <c r="M245" s="36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</row>
    <row r="246" spans="4:43" x14ac:dyDescent="0.25">
      <c r="D246" s="42"/>
      <c r="E246" s="43"/>
      <c r="F246" s="44"/>
      <c r="G246" s="37"/>
      <c r="H246" s="45"/>
      <c r="I246" s="37"/>
      <c r="J246" s="38"/>
      <c r="K246" s="38"/>
      <c r="L246" s="36"/>
      <c r="M246" s="36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</row>
    <row r="247" spans="4:43" x14ac:dyDescent="0.25">
      <c r="D247" s="42"/>
      <c r="E247" s="43"/>
      <c r="F247" s="44"/>
      <c r="G247" s="37"/>
      <c r="H247" s="45"/>
      <c r="I247" s="37"/>
      <c r="J247" s="38"/>
      <c r="K247" s="38"/>
      <c r="L247" s="36"/>
      <c r="M247" s="36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</row>
    <row r="248" spans="4:43" x14ac:dyDescent="0.25">
      <c r="D248" s="42"/>
      <c r="E248" s="43"/>
      <c r="F248" s="44"/>
      <c r="G248" s="37"/>
      <c r="H248" s="45"/>
      <c r="I248" s="37"/>
      <c r="J248" s="38"/>
      <c r="K248" s="38"/>
      <c r="L248" s="36"/>
      <c r="M248" s="36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</row>
    <row r="249" spans="4:43" x14ac:dyDescent="0.25">
      <c r="D249" s="42"/>
      <c r="E249" s="43"/>
      <c r="F249" s="44"/>
      <c r="G249" s="37"/>
      <c r="H249" s="45"/>
      <c r="I249" s="37"/>
      <c r="J249" s="38"/>
      <c r="K249" s="38"/>
      <c r="L249" s="36"/>
      <c r="M249" s="36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</row>
    <row r="250" spans="4:43" x14ac:dyDescent="0.25">
      <c r="D250" s="42"/>
      <c r="E250" s="43"/>
      <c r="F250" s="44"/>
      <c r="G250" s="37"/>
      <c r="H250" s="45"/>
      <c r="I250" s="37"/>
      <c r="J250" s="38"/>
      <c r="K250" s="38"/>
      <c r="L250" s="36"/>
      <c r="M250" s="36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</row>
    <row r="251" spans="4:43" x14ac:dyDescent="0.25">
      <c r="D251" s="42"/>
      <c r="E251" s="43"/>
      <c r="F251" s="44"/>
      <c r="G251" s="37"/>
      <c r="H251" s="45"/>
      <c r="I251" s="37"/>
      <c r="J251" s="38"/>
      <c r="K251" s="38"/>
      <c r="L251" s="36"/>
      <c r="M251" s="36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</row>
    <row r="252" spans="4:43" x14ac:dyDescent="0.25">
      <c r="D252" s="42"/>
      <c r="E252" s="43"/>
      <c r="F252" s="44"/>
      <c r="G252" s="37"/>
      <c r="H252" s="45"/>
      <c r="I252" s="37"/>
      <c r="J252" s="38"/>
      <c r="K252" s="38"/>
      <c r="L252" s="36"/>
      <c r="M252" s="36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</row>
    <row r="253" spans="4:43" x14ac:dyDescent="0.25">
      <c r="D253" s="42"/>
      <c r="E253" s="43"/>
      <c r="F253" s="44"/>
      <c r="G253" s="37"/>
      <c r="H253" s="45"/>
      <c r="I253" s="37"/>
      <c r="J253" s="38"/>
      <c r="K253" s="38"/>
      <c r="L253" s="36"/>
      <c r="M253" s="36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</row>
    <row r="254" spans="4:43" x14ac:dyDescent="0.25">
      <c r="D254" s="42"/>
      <c r="E254" s="43"/>
      <c r="F254" s="44"/>
      <c r="G254" s="37"/>
      <c r="H254" s="45"/>
      <c r="I254" s="37"/>
      <c r="J254" s="38"/>
      <c r="K254" s="38"/>
      <c r="L254" s="36"/>
      <c r="M254" s="36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</row>
    <row r="255" spans="4:43" x14ac:dyDescent="0.25">
      <c r="D255" s="42"/>
      <c r="E255" s="43"/>
      <c r="F255" s="44"/>
      <c r="G255" s="37"/>
      <c r="H255" s="45"/>
      <c r="I255" s="37"/>
      <c r="J255" s="38"/>
      <c r="K255" s="38"/>
      <c r="L255" s="36"/>
      <c r="M255" s="36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</row>
    <row r="256" spans="4:43" x14ac:dyDescent="0.25">
      <c r="D256" s="42"/>
      <c r="E256" s="43"/>
      <c r="F256" s="44"/>
      <c r="G256" s="37"/>
      <c r="H256" s="45"/>
      <c r="I256" s="37"/>
      <c r="J256" s="38"/>
      <c r="K256" s="38"/>
      <c r="L256" s="36"/>
      <c r="M256" s="36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</row>
    <row r="257" spans="4:43" x14ac:dyDescent="0.25">
      <c r="D257" s="42"/>
      <c r="E257" s="43"/>
      <c r="F257" s="44"/>
      <c r="G257" s="37"/>
      <c r="H257" s="45"/>
      <c r="I257" s="37"/>
      <c r="J257" s="38"/>
      <c r="K257" s="38"/>
      <c r="L257" s="36"/>
      <c r="M257" s="36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</row>
    <row r="258" spans="4:43" x14ac:dyDescent="0.25">
      <c r="D258" s="42"/>
      <c r="E258" s="43"/>
      <c r="F258" s="44"/>
      <c r="G258" s="37"/>
      <c r="H258" s="45"/>
      <c r="I258" s="37"/>
      <c r="J258" s="38"/>
      <c r="K258" s="38"/>
      <c r="L258" s="36"/>
      <c r="M258" s="36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</row>
    <row r="259" spans="4:43" x14ac:dyDescent="0.25">
      <c r="D259" s="42"/>
      <c r="E259" s="43"/>
      <c r="F259" s="44"/>
      <c r="G259" s="37"/>
      <c r="H259" s="45"/>
      <c r="I259" s="37"/>
      <c r="J259" s="38"/>
      <c r="K259" s="38"/>
      <c r="L259" s="36"/>
      <c r="M259" s="36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</row>
    <row r="260" spans="4:43" x14ac:dyDescent="0.25">
      <c r="D260" s="42"/>
      <c r="E260" s="43"/>
      <c r="F260" s="44"/>
      <c r="G260" s="37"/>
      <c r="H260" s="45"/>
      <c r="I260" s="37"/>
      <c r="J260" s="38"/>
      <c r="K260" s="38"/>
      <c r="L260" s="36"/>
      <c r="M260" s="36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</row>
    <row r="261" spans="4:43" x14ac:dyDescent="0.25">
      <c r="D261" s="42"/>
      <c r="E261" s="43"/>
      <c r="F261" s="44"/>
      <c r="G261" s="37"/>
      <c r="H261" s="45"/>
      <c r="I261" s="37"/>
      <c r="J261" s="38"/>
      <c r="K261" s="38"/>
      <c r="L261" s="36"/>
      <c r="M261" s="36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</row>
    <row r="262" spans="4:43" x14ac:dyDescent="0.25">
      <c r="D262" s="42"/>
      <c r="E262" s="43"/>
      <c r="F262" s="44"/>
      <c r="G262" s="37"/>
      <c r="H262" s="45"/>
      <c r="I262" s="37"/>
      <c r="J262" s="38"/>
      <c r="K262" s="38"/>
      <c r="L262" s="36"/>
      <c r="M262" s="36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</row>
    <row r="263" spans="4:43" x14ac:dyDescent="0.25">
      <c r="D263" s="42"/>
      <c r="E263" s="43"/>
      <c r="F263" s="44"/>
      <c r="G263" s="37"/>
      <c r="H263" s="45"/>
      <c r="I263" s="37"/>
      <c r="J263" s="38"/>
      <c r="K263" s="38"/>
      <c r="L263" s="36"/>
      <c r="M263" s="36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</row>
    <row r="264" spans="4:43" x14ac:dyDescent="0.25">
      <c r="D264" s="42"/>
      <c r="E264" s="43"/>
      <c r="F264" s="44"/>
      <c r="G264" s="37"/>
      <c r="H264" s="45"/>
      <c r="I264" s="37"/>
      <c r="J264" s="38"/>
      <c r="K264" s="38"/>
      <c r="L264" s="36"/>
      <c r="M264" s="36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</row>
    <row r="265" spans="4:43" x14ac:dyDescent="0.25">
      <c r="D265" s="42"/>
      <c r="E265" s="43"/>
      <c r="F265" s="44"/>
      <c r="G265" s="37"/>
      <c r="H265" s="45"/>
      <c r="I265" s="37"/>
      <c r="J265" s="38"/>
      <c r="K265" s="38"/>
      <c r="L265" s="36"/>
      <c r="M265" s="36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</row>
    <row r="266" spans="4:43" x14ac:dyDescent="0.25">
      <c r="D266" s="42"/>
      <c r="E266" s="43"/>
      <c r="F266" s="44"/>
      <c r="G266" s="37"/>
      <c r="H266" s="45"/>
      <c r="I266" s="37"/>
      <c r="J266" s="38"/>
      <c r="K266" s="38"/>
      <c r="L266" s="36"/>
      <c r="M266" s="36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</row>
    <row r="267" spans="4:43" x14ac:dyDescent="0.25">
      <c r="D267" s="42"/>
      <c r="E267" s="43"/>
      <c r="F267" s="44"/>
      <c r="G267" s="37"/>
      <c r="H267" s="45"/>
      <c r="I267" s="37"/>
      <c r="J267" s="38"/>
      <c r="K267" s="38"/>
      <c r="L267" s="36"/>
      <c r="M267" s="36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</row>
    <row r="268" spans="4:43" x14ac:dyDescent="0.25">
      <c r="D268" s="42"/>
      <c r="E268" s="43"/>
      <c r="F268" s="44"/>
      <c r="G268" s="37"/>
      <c r="H268" s="45"/>
      <c r="I268" s="37"/>
      <c r="J268" s="38"/>
      <c r="K268" s="38"/>
      <c r="L268" s="36"/>
      <c r="M268" s="36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</row>
    <row r="269" spans="4:43" x14ac:dyDescent="0.25">
      <c r="D269" s="42"/>
      <c r="E269" s="43"/>
      <c r="F269" s="44"/>
      <c r="G269" s="37"/>
      <c r="H269" s="45"/>
      <c r="I269" s="37"/>
      <c r="J269" s="38"/>
      <c r="K269" s="38"/>
      <c r="L269" s="36"/>
      <c r="M269" s="36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</row>
    <row r="270" spans="4:43" x14ac:dyDescent="0.25">
      <c r="D270" s="42"/>
      <c r="E270" s="43"/>
      <c r="F270" s="44"/>
      <c r="G270" s="37"/>
      <c r="H270" s="45"/>
      <c r="I270" s="37"/>
      <c r="J270" s="38"/>
      <c r="K270" s="38"/>
      <c r="L270" s="36"/>
      <c r="M270" s="36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</row>
    <row r="271" spans="4:43" x14ac:dyDescent="0.25">
      <c r="D271" s="42"/>
      <c r="E271" s="43"/>
      <c r="F271" s="44"/>
      <c r="G271" s="37"/>
      <c r="H271" s="45"/>
      <c r="I271" s="37"/>
      <c r="J271" s="38"/>
      <c r="K271" s="38"/>
      <c r="L271" s="36"/>
      <c r="M271" s="36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</row>
    <row r="272" spans="4:43" x14ac:dyDescent="0.25">
      <c r="D272" s="42"/>
      <c r="E272" s="43"/>
      <c r="F272" s="44"/>
      <c r="G272" s="37"/>
      <c r="H272" s="45"/>
      <c r="I272" s="37"/>
      <c r="J272" s="38"/>
      <c r="K272" s="38"/>
      <c r="L272" s="36"/>
      <c r="M272" s="36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</row>
    <row r="273" spans="4:43" x14ac:dyDescent="0.25">
      <c r="D273" s="42"/>
      <c r="E273" s="43"/>
      <c r="F273" s="44"/>
      <c r="G273" s="37"/>
      <c r="H273" s="45"/>
      <c r="I273" s="37"/>
      <c r="J273" s="38"/>
      <c r="K273" s="38"/>
      <c r="L273" s="36"/>
      <c r="M273" s="36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</row>
    <row r="274" spans="4:43" x14ac:dyDescent="0.25">
      <c r="D274" s="42"/>
      <c r="E274" s="43"/>
      <c r="F274" s="44"/>
      <c r="G274" s="37"/>
      <c r="H274" s="45"/>
      <c r="I274" s="37"/>
      <c r="J274" s="38"/>
      <c r="K274" s="38"/>
      <c r="L274" s="36"/>
      <c r="M274" s="36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</row>
    <row r="275" spans="4:43" x14ac:dyDescent="0.25">
      <c r="D275" s="42"/>
      <c r="E275" s="43"/>
      <c r="F275" s="44"/>
      <c r="G275" s="37"/>
      <c r="H275" s="45"/>
      <c r="I275" s="37"/>
      <c r="J275" s="38"/>
      <c r="K275" s="38"/>
      <c r="L275" s="36"/>
      <c r="M275" s="36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</row>
    <row r="276" spans="4:43" x14ac:dyDescent="0.25">
      <c r="D276" s="42"/>
      <c r="E276" s="43"/>
      <c r="F276" s="44"/>
      <c r="G276" s="37"/>
      <c r="H276" s="45"/>
      <c r="I276" s="37"/>
      <c r="J276" s="38"/>
      <c r="K276" s="38"/>
      <c r="L276" s="36"/>
      <c r="M276" s="36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</row>
    <row r="277" spans="4:43" x14ac:dyDescent="0.25">
      <c r="D277" s="42"/>
      <c r="E277" s="43"/>
      <c r="F277" s="44"/>
      <c r="G277" s="37"/>
      <c r="H277" s="45"/>
      <c r="I277" s="37"/>
      <c r="J277" s="38"/>
      <c r="K277" s="38"/>
      <c r="L277" s="36"/>
      <c r="M277" s="36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</row>
    <row r="278" spans="4:43" x14ac:dyDescent="0.25">
      <c r="D278" s="42"/>
      <c r="E278" s="43"/>
      <c r="F278" s="44"/>
      <c r="G278" s="37"/>
      <c r="H278" s="45"/>
      <c r="I278" s="37"/>
      <c r="J278" s="38"/>
      <c r="K278" s="38"/>
      <c r="L278" s="36"/>
      <c r="M278" s="36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</row>
    <row r="279" spans="4:43" x14ac:dyDescent="0.25">
      <c r="D279" s="42"/>
      <c r="E279" s="43"/>
      <c r="F279" s="44"/>
      <c r="G279" s="37"/>
      <c r="H279" s="45"/>
      <c r="I279" s="37"/>
      <c r="J279" s="38"/>
      <c r="K279" s="38"/>
      <c r="L279" s="36"/>
      <c r="M279" s="36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</row>
    <row r="280" spans="4:43" x14ac:dyDescent="0.25">
      <c r="D280" s="42"/>
      <c r="E280" s="43"/>
      <c r="F280" s="44"/>
      <c r="G280" s="37"/>
      <c r="H280" s="45"/>
      <c r="I280" s="37"/>
      <c r="J280" s="38"/>
      <c r="K280" s="38"/>
      <c r="L280" s="36"/>
      <c r="M280" s="36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</row>
    <row r="281" spans="4:43" x14ac:dyDescent="0.25">
      <c r="D281" s="42"/>
      <c r="E281" s="43"/>
      <c r="F281" s="44"/>
      <c r="G281" s="37"/>
      <c r="H281" s="45"/>
      <c r="I281" s="37"/>
      <c r="J281" s="38"/>
      <c r="K281" s="38"/>
      <c r="L281" s="36"/>
      <c r="M281" s="36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</row>
    <row r="282" spans="4:43" x14ac:dyDescent="0.25">
      <c r="D282" s="42"/>
      <c r="E282" s="43"/>
      <c r="F282" s="44"/>
      <c r="G282" s="37"/>
      <c r="H282" s="45"/>
      <c r="I282" s="37"/>
      <c r="J282" s="38"/>
      <c r="K282" s="38"/>
      <c r="L282" s="36"/>
      <c r="M282" s="36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</row>
    <row r="283" spans="4:43" x14ac:dyDescent="0.25">
      <c r="D283" s="42"/>
      <c r="E283" s="43"/>
      <c r="F283" s="44"/>
      <c r="G283" s="37"/>
      <c r="H283" s="45"/>
      <c r="I283" s="37"/>
      <c r="J283" s="38"/>
      <c r="K283" s="38"/>
      <c r="L283" s="36"/>
      <c r="M283" s="36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</row>
    <row r="284" spans="4:43" x14ac:dyDescent="0.25">
      <c r="D284" s="42"/>
      <c r="E284" s="43"/>
      <c r="F284" s="44"/>
      <c r="G284" s="37"/>
      <c r="H284" s="45"/>
      <c r="I284" s="37"/>
      <c r="J284" s="38"/>
      <c r="K284" s="38"/>
      <c r="L284" s="36"/>
      <c r="M284" s="36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</row>
    <row r="285" spans="4:43" x14ac:dyDescent="0.25">
      <c r="D285" s="42"/>
      <c r="E285" s="43"/>
      <c r="F285" s="44"/>
      <c r="G285" s="37"/>
      <c r="H285" s="45"/>
      <c r="I285" s="37"/>
      <c r="J285" s="38"/>
      <c r="K285" s="38"/>
      <c r="L285" s="36"/>
      <c r="M285" s="36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</row>
    <row r="286" spans="4:43" x14ac:dyDescent="0.25">
      <c r="D286" s="42"/>
      <c r="E286" s="43"/>
      <c r="F286" s="44"/>
      <c r="G286" s="37"/>
      <c r="H286" s="45"/>
      <c r="I286" s="37"/>
      <c r="J286" s="38"/>
      <c r="K286" s="38"/>
      <c r="L286" s="36"/>
      <c r="M286" s="36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</row>
    <row r="287" spans="4:43" x14ac:dyDescent="0.25">
      <c r="D287" s="42"/>
      <c r="E287" s="43"/>
      <c r="F287" s="44"/>
      <c r="G287" s="37"/>
      <c r="H287" s="45"/>
      <c r="I287" s="37"/>
      <c r="J287" s="38"/>
      <c r="K287" s="38"/>
      <c r="L287" s="36"/>
      <c r="M287" s="36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</row>
    <row r="288" spans="4:43" x14ac:dyDescent="0.25">
      <c r="D288" s="42"/>
      <c r="E288" s="43"/>
      <c r="F288" s="44"/>
      <c r="G288" s="37"/>
      <c r="H288" s="45"/>
      <c r="I288" s="37"/>
      <c r="J288" s="38"/>
      <c r="K288" s="38"/>
      <c r="L288" s="36"/>
      <c r="M288" s="36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</row>
    <row r="289" spans="4:43" x14ac:dyDescent="0.25">
      <c r="D289" s="42"/>
      <c r="E289" s="43"/>
      <c r="F289" s="44"/>
      <c r="G289" s="37"/>
      <c r="H289" s="45"/>
      <c r="I289" s="37"/>
      <c r="J289" s="38"/>
      <c r="K289" s="38"/>
      <c r="L289" s="36"/>
      <c r="M289" s="36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</row>
    <row r="290" spans="4:43" x14ac:dyDescent="0.25">
      <c r="D290" s="42"/>
      <c r="E290" s="43"/>
      <c r="F290" s="44"/>
      <c r="G290" s="37"/>
      <c r="H290" s="45"/>
      <c r="I290" s="37"/>
      <c r="J290" s="38"/>
      <c r="K290" s="38"/>
      <c r="L290" s="36"/>
      <c r="M290" s="36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</row>
    <row r="291" spans="4:43" x14ac:dyDescent="0.25">
      <c r="D291" s="42"/>
      <c r="E291" s="43"/>
      <c r="F291" s="44"/>
      <c r="G291" s="37"/>
      <c r="H291" s="45"/>
      <c r="I291" s="37"/>
      <c r="J291" s="38"/>
      <c r="K291" s="38"/>
      <c r="L291" s="36"/>
      <c r="M291" s="36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</row>
    <row r="292" spans="4:43" x14ac:dyDescent="0.25">
      <c r="D292" s="42"/>
      <c r="E292" s="43"/>
      <c r="F292" s="44"/>
      <c r="G292" s="37"/>
      <c r="H292" s="45"/>
      <c r="I292" s="37"/>
      <c r="J292" s="38"/>
      <c r="K292" s="38"/>
      <c r="L292" s="36"/>
      <c r="M292" s="36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</row>
    <row r="293" spans="4:43" x14ac:dyDescent="0.25">
      <c r="D293" s="42"/>
      <c r="E293" s="43"/>
      <c r="F293" s="44"/>
      <c r="G293" s="37"/>
      <c r="H293" s="45"/>
      <c r="I293" s="37"/>
      <c r="J293" s="38"/>
      <c r="K293" s="38"/>
      <c r="L293" s="36"/>
      <c r="M293" s="36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</row>
    <row r="294" spans="4:43" x14ac:dyDescent="0.25">
      <c r="D294" s="42"/>
      <c r="E294" s="43"/>
      <c r="F294" s="44"/>
      <c r="G294" s="37"/>
      <c r="H294" s="45"/>
      <c r="I294" s="37"/>
      <c r="J294" s="38"/>
      <c r="K294" s="38"/>
      <c r="L294" s="36"/>
      <c r="M294" s="36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</row>
    <row r="295" spans="4:43" x14ac:dyDescent="0.25">
      <c r="D295" s="42"/>
      <c r="E295" s="43"/>
      <c r="F295" s="44"/>
      <c r="G295" s="37"/>
      <c r="H295" s="45"/>
      <c r="I295" s="37"/>
      <c r="J295" s="38"/>
      <c r="K295" s="38"/>
      <c r="L295" s="36"/>
      <c r="M295" s="36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</row>
    <row r="296" spans="4:43" x14ac:dyDescent="0.25">
      <c r="D296" s="42"/>
      <c r="E296" s="43"/>
      <c r="F296" s="44"/>
      <c r="G296" s="37"/>
      <c r="H296" s="45"/>
      <c r="I296" s="37"/>
      <c r="J296" s="38"/>
      <c r="K296" s="38"/>
      <c r="L296" s="36"/>
      <c r="M296" s="36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</row>
    <row r="297" spans="4:43" x14ac:dyDescent="0.25">
      <c r="D297" s="42"/>
      <c r="E297" s="43"/>
      <c r="F297" s="44"/>
      <c r="G297" s="37"/>
      <c r="H297" s="45"/>
      <c r="I297" s="37"/>
      <c r="J297" s="38"/>
      <c r="K297" s="38"/>
      <c r="L297" s="36"/>
      <c r="M297" s="36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</row>
    <row r="298" spans="4:43" x14ac:dyDescent="0.25">
      <c r="D298" s="42"/>
      <c r="E298" s="43"/>
      <c r="F298" s="44"/>
      <c r="G298" s="37"/>
      <c r="H298" s="45"/>
      <c r="I298" s="37"/>
      <c r="J298" s="38"/>
      <c r="K298" s="38"/>
      <c r="L298" s="36"/>
      <c r="M298" s="36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</row>
    <row r="299" spans="4:43" x14ac:dyDescent="0.25">
      <c r="D299" s="42"/>
      <c r="E299" s="43"/>
      <c r="F299" s="44"/>
      <c r="G299" s="37"/>
      <c r="H299" s="45"/>
      <c r="I299" s="37"/>
      <c r="J299" s="38"/>
      <c r="K299" s="38"/>
      <c r="L299" s="36"/>
      <c r="M299" s="36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</row>
    <row r="300" spans="4:43" x14ac:dyDescent="0.25">
      <c r="D300" s="42"/>
      <c r="E300" s="43"/>
      <c r="F300" s="44"/>
      <c r="G300" s="37"/>
      <c r="H300" s="45"/>
      <c r="I300" s="37"/>
      <c r="J300" s="38"/>
      <c r="K300" s="38"/>
      <c r="L300" s="36"/>
      <c r="M300" s="36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</row>
    <row r="301" spans="4:43" x14ac:dyDescent="0.25">
      <c r="D301" s="42"/>
      <c r="E301" s="43"/>
      <c r="F301" s="44"/>
      <c r="G301" s="37"/>
      <c r="H301" s="45"/>
      <c r="I301" s="37"/>
      <c r="J301" s="38"/>
      <c r="K301" s="38"/>
      <c r="L301" s="36"/>
      <c r="M301" s="36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</row>
    <row r="302" spans="4:43" x14ac:dyDescent="0.25">
      <c r="D302" s="42"/>
      <c r="E302" s="43"/>
      <c r="F302" s="44"/>
      <c r="G302" s="37"/>
      <c r="H302" s="45"/>
      <c r="I302" s="37"/>
      <c r="J302" s="38"/>
      <c r="K302" s="38"/>
      <c r="L302" s="36"/>
      <c r="M302" s="36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</row>
    <row r="303" spans="4:43" x14ac:dyDescent="0.25">
      <c r="D303" s="42"/>
      <c r="E303" s="43"/>
      <c r="F303" s="44"/>
      <c r="G303" s="37"/>
      <c r="H303" s="45"/>
      <c r="I303" s="37"/>
      <c r="J303" s="38"/>
      <c r="K303" s="38"/>
      <c r="L303" s="36"/>
      <c r="M303" s="36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</row>
    <row r="304" spans="4:43" x14ac:dyDescent="0.25">
      <c r="D304" s="42"/>
      <c r="E304" s="43"/>
      <c r="F304" s="44"/>
      <c r="G304" s="37"/>
      <c r="H304" s="45"/>
      <c r="I304" s="37"/>
      <c r="J304" s="38"/>
      <c r="K304" s="38"/>
      <c r="L304" s="36"/>
      <c r="M304" s="36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</row>
    <row r="305" spans="4:43" x14ac:dyDescent="0.25">
      <c r="D305" s="42"/>
      <c r="E305" s="43"/>
      <c r="F305" s="44"/>
      <c r="G305" s="37"/>
      <c r="H305" s="45"/>
      <c r="I305" s="37"/>
      <c r="J305" s="38"/>
      <c r="K305" s="38"/>
      <c r="L305" s="36"/>
      <c r="M305" s="36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</row>
    <row r="306" spans="4:43" x14ac:dyDescent="0.25">
      <c r="D306" s="42"/>
      <c r="E306" s="43"/>
      <c r="F306" s="44"/>
      <c r="G306" s="37"/>
      <c r="H306" s="45"/>
      <c r="I306" s="37"/>
      <c r="J306" s="38"/>
      <c r="K306" s="38"/>
      <c r="L306" s="36"/>
      <c r="M306" s="36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</row>
    <row r="307" spans="4:43" x14ac:dyDescent="0.25">
      <c r="D307" s="42"/>
      <c r="E307" s="43"/>
      <c r="F307" s="44"/>
      <c r="G307" s="37"/>
      <c r="H307" s="45"/>
      <c r="I307" s="37"/>
      <c r="J307" s="38"/>
      <c r="K307" s="38"/>
      <c r="L307" s="36"/>
      <c r="M307" s="36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</row>
    <row r="308" spans="4:43" x14ac:dyDescent="0.25">
      <c r="D308" s="42"/>
      <c r="E308" s="43"/>
      <c r="F308" s="44"/>
      <c r="G308" s="37"/>
      <c r="H308" s="45"/>
      <c r="I308" s="37"/>
      <c r="J308" s="38"/>
      <c r="K308" s="38"/>
      <c r="L308" s="36"/>
      <c r="M308" s="36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</row>
    <row r="309" spans="4:43" x14ac:dyDescent="0.25">
      <c r="D309" s="42"/>
      <c r="E309" s="43"/>
      <c r="F309" s="44"/>
      <c r="G309" s="37"/>
      <c r="H309" s="45"/>
      <c r="I309" s="37"/>
      <c r="J309" s="38"/>
      <c r="K309" s="38"/>
      <c r="L309" s="36"/>
      <c r="M309" s="36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</row>
    <row r="310" spans="4:43" x14ac:dyDescent="0.25">
      <c r="D310" s="42"/>
      <c r="E310" s="43"/>
      <c r="F310" s="44"/>
      <c r="G310" s="37"/>
      <c r="H310" s="45"/>
      <c r="I310" s="37"/>
      <c r="J310" s="38"/>
      <c r="K310" s="38"/>
      <c r="L310" s="36"/>
      <c r="M310" s="36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</row>
    <row r="311" spans="4:43" x14ac:dyDescent="0.25">
      <c r="D311" s="42"/>
      <c r="E311" s="43"/>
      <c r="F311" s="44"/>
      <c r="G311" s="37"/>
      <c r="H311" s="45"/>
      <c r="I311" s="37"/>
      <c r="J311" s="38"/>
      <c r="K311" s="38"/>
      <c r="L311" s="36"/>
      <c r="M311" s="36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</row>
    <row r="312" spans="4:43" x14ac:dyDescent="0.25">
      <c r="D312" s="42"/>
      <c r="E312" s="43"/>
      <c r="F312" s="44"/>
      <c r="G312" s="37"/>
      <c r="H312" s="45"/>
      <c r="I312" s="37"/>
      <c r="J312" s="38"/>
      <c r="K312" s="38"/>
      <c r="L312" s="36"/>
      <c r="M312" s="36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</row>
    <row r="313" spans="4:43" x14ac:dyDescent="0.25">
      <c r="D313" s="42"/>
      <c r="E313" s="43"/>
      <c r="F313" s="44"/>
      <c r="G313" s="37"/>
      <c r="H313" s="45"/>
      <c r="I313" s="37"/>
      <c r="J313" s="38"/>
      <c r="K313" s="38"/>
      <c r="L313" s="36"/>
      <c r="M313" s="36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</row>
    <row r="314" spans="4:43" x14ac:dyDescent="0.25">
      <c r="D314" s="42"/>
      <c r="E314" s="43"/>
      <c r="F314" s="44"/>
      <c r="G314" s="37"/>
      <c r="H314" s="45"/>
      <c r="I314" s="37"/>
      <c r="J314" s="38"/>
      <c r="K314" s="38"/>
      <c r="L314" s="36"/>
      <c r="M314" s="36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</row>
    <row r="315" spans="4:43" x14ac:dyDescent="0.25">
      <c r="D315" s="42"/>
      <c r="E315" s="43"/>
      <c r="F315" s="44"/>
      <c r="G315" s="37"/>
      <c r="H315" s="45"/>
      <c r="I315" s="37"/>
      <c r="J315" s="38"/>
      <c r="K315" s="38"/>
      <c r="L315" s="36"/>
      <c r="M315" s="36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</row>
    <row r="316" spans="4:43" x14ac:dyDescent="0.25">
      <c r="D316" s="42"/>
      <c r="E316" s="43"/>
      <c r="F316" s="44"/>
      <c r="G316" s="37"/>
      <c r="H316" s="45"/>
      <c r="I316" s="37"/>
      <c r="J316" s="38"/>
      <c r="K316" s="38"/>
      <c r="L316" s="36"/>
      <c r="M316" s="36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</row>
    <row r="317" spans="4:43" x14ac:dyDescent="0.25">
      <c r="D317" s="42"/>
      <c r="E317" s="43"/>
      <c r="F317" s="44"/>
      <c r="G317" s="37"/>
      <c r="H317" s="45"/>
      <c r="I317" s="37"/>
      <c r="J317" s="38"/>
      <c r="K317" s="38"/>
      <c r="L317" s="36"/>
      <c r="M317" s="36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</row>
    <row r="318" spans="4:43" x14ac:dyDescent="0.25">
      <c r="D318" s="42"/>
      <c r="E318" s="43"/>
      <c r="F318" s="44"/>
      <c r="G318" s="37"/>
      <c r="H318" s="45"/>
      <c r="I318" s="37"/>
      <c r="J318" s="38"/>
      <c r="K318" s="38"/>
      <c r="L318" s="36"/>
      <c r="M318" s="36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</row>
    <row r="319" spans="4:43" x14ac:dyDescent="0.25">
      <c r="D319" s="42"/>
      <c r="E319" s="43"/>
      <c r="F319" s="44"/>
      <c r="G319" s="37"/>
      <c r="H319" s="45"/>
      <c r="I319" s="37"/>
      <c r="J319" s="38"/>
      <c r="K319" s="38"/>
      <c r="L319" s="36"/>
      <c r="M319" s="36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</row>
    <row r="320" spans="4:43" x14ac:dyDescent="0.25">
      <c r="D320" s="42"/>
      <c r="E320" s="43"/>
      <c r="F320" s="44"/>
      <c r="G320" s="37"/>
      <c r="H320" s="45"/>
      <c r="I320" s="37"/>
      <c r="J320" s="38"/>
      <c r="K320" s="38"/>
      <c r="L320" s="36"/>
      <c r="M320" s="36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</row>
    <row r="321" spans="4:43" x14ac:dyDescent="0.25">
      <c r="D321" s="42"/>
      <c r="E321" s="43"/>
      <c r="F321" s="44"/>
      <c r="G321" s="37"/>
      <c r="H321" s="45"/>
      <c r="I321" s="37"/>
      <c r="J321" s="38"/>
      <c r="K321" s="38"/>
      <c r="L321" s="36"/>
      <c r="M321" s="36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</row>
    <row r="322" spans="4:43" x14ac:dyDescent="0.25">
      <c r="D322" s="42"/>
      <c r="E322" s="43"/>
      <c r="F322" s="44"/>
      <c r="G322" s="37"/>
      <c r="H322" s="45"/>
      <c r="I322" s="37"/>
      <c r="J322" s="38"/>
      <c r="K322" s="38"/>
      <c r="L322" s="36"/>
      <c r="M322" s="36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</row>
    <row r="323" spans="4:43" x14ac:dyDescent="0.25">
      <c r="D323" s="42"/>
      <c r="E323" s="43"/>
      <c r="F323" s="44"/>
      <c r="G323" s="37"/>
      <c r="H323" s="45"/>
      <c r="I323" s="37"/>
      <c r="J323" s="38"/>
      <c r="K323" s="38"/>
      <c r="L323" s="36"/>
      <c r="M323" s="36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</row>
    <row r="324" spans="4:43" x14ac:dyDescent="0.25">
      <c r="D324" s="42"/>
      <c r="E324" s="43"/>
      <c r="F324" s="44"/>
      <c r="G324" s="37"/>
      <c r="H324" s="45"/>
      <c r="I324" s="37"/>
      <c r="J324" s="38"/>
      <c r="K324" s="38"/>
      <c r="L324" s="36"/>
      <c r="M324" s="36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</row>
    <row r="325" spans="4:43" x14ac:dyDescent="0.25">
      <c r="D325" s="42"/>
      <c r="E325" s="43"/>
      <c r="F325" s="44"/>
      <c r="G325" s="37"/>
      <c r="H325" s="45"/>
      <c r="I325" s="37"/>
      <c r="J325" s="38"/>
      <c r="K325" s="38"/>
      <c r="L325" s="36"/>
      <c r="M325" s="36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</row>
    <row r="326" spans="4:43" x14ac:dyDescent="0.25">
      <c r="D326" s="42"/>
      <c r="E326" s="43"/>
      <c r="F326" s="44"/>
      <c r="G326" s="37"/>
      <c r="H326" s="45"/>
      <c r="I326" s="37"/>
      <c r="J326" s="38"/>
      <c r="K326" s="38"/>
      <c r="L326" s="36"/>
      <c r="M326" s="36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</row>
    <row r="327" spans="4:43" x14ac:dyDescent="0.25">
      <c r="D327" s="42"/>
      <c r="E327" s="43"/>
      <c r="F327" s="44"/>
      <c r="G327" s="37"/>
      <c r="H327" s="45"/>
      <c r="I327" s="37"/>
      <c r="J327" s="38"/>
      <c r="K327" s="38"/>
      <c r="L327" s="36"/>
      <c r="M327" s="36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</row>
    <row r="328" spans="4:43" x14ac:dyDescent="0.25">
      <c r="D328" s="42"/>
      <c r="E328" s="43"/>
      <c r="F328" s="44"/>
      <c r="G328" s="37"/>
      <c r="H328" s="45"/>
      <c r="I328" s="37"/>
      <c r="J328" s="38"/>
      <c r="K328" s="38"/>
      <c r="L328" s="36"/>
      <c r="M328" s="36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</row>
    <row r="329" spans="4:43" x14ac:dyDescent="0.25">
      <c r="D329" s="42"/>
      <c r="E329" s="43"/>
      <c r="F329" s="44"/>
      <c r="G329" s="37"/>
      <c r="H329" s="45"/>
      <c r="I329" s="37"/>
      <c r="J329" s="38"/>
      <c r="K329" s="38"/>
      <c r="L329" s="36"/>
      <c r="M329" s="36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</row>
    <row r="330" spans="4:43" x14ac:dyDescent="0.25">
      <c r="D330" s="42"/>
      <c r="E330" s="43"/>
      <c r="F330" s="44"/>
      <c r="G330" s="37"/>
      <c r="H330" s="45"/>
      <c r="I330" s="37"/>
      <c r="J330" s="38"/>
      <c r="K330" s="38"/>
      <c r="L330" s="36"/>
      <c r="M330" s="36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</row>
    <row r="331" spans="4:43" x14ac:dyDescent="0.25">
      <c r="D331" s="42"/>
      <c r="E331" s="43"/>
      <c r="F331" s="44"/>
      <c r="G331" s="37"/>
      <c r="H331" s="45"/>
      <c r="I331" s="37"/>
      <c r="J331" s="38"/>
      <c r="K331" s="38"/>
      <c r="L331" s="36"/>
      <c r="M331" s="36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</row>
    <row r="332" spans="4:43" x14ac:dyDescent="0.25">
      <c r="D332" s="42"/>
      <c r="E332" s="43"/>
      <c r="F332" s="44"/>
      <c r="G332" s="37"/>
      <c r="H332" s="45"/>
      <c r="I332" s="37"/>
      <c r="J332" s="38"/>
      <c r="K332" s="38"/>
      <c r="L332" s="36"/>
      <c r="M332" s="36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</row>
    <row r="333" spans="4:43" x14ac:dyDescent="0.25">
      <c r="D333" s="42"/>
      <c r="E333" s="43"/>
      <c r="F333" s="44"/>
      <c r="G333" s="37"/>
      <c r="H333" s="45"/>
      <c r="I333" s="37"/>
      <c r="J333" s="38"/>
      <c r="K333" s="38"/>
      <c r="L333" s="36"/>
      <c r="M333" s="36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</row>
    <row r="334" spans="4:43" x14ac:dyDescent="0.25">
      <c r="D334" s="42"/>
      <c r="E334" s="43"/>
      <c r="F334" s="44"/>
      <c r="G334" s="37"/>
      <c r="H334" s="45"/>
      <c r="I334" s="37"/>
      <c r="J334" s="38"/>
      <c r="K334" s="38"/>
      <c r="L334" s="36"/>
      <c r="M334" s="36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</row>
    <row r="335" spans="4:43" x14ac:dyDescent="0.25">
      <c r="D335" s="42"/>
      <c r="E335" s="43"/>
      <c r="F335" s="44"/>
      <c r="G335" s="37"/>
      <c r="H335" s="45"/>
      <c r="I335" s="37"/>
      <c r="J335" s="38"/>
      <c r="K335" s="38"/>
      <c r="L335" s="36"/>
      <c r="M335" s="36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</row>
    <row r="336" spans="4:43" x14ac:dyDescent="0.25">
      <c r="D336" s="42"/>
      <c r="E336" s="43"/>
      <c r="F336" s="44"/>
      <c r="G336" s="37"/>
      <c r="H336" s="45"/>
      <c r="I336" s="37"/>
      <c r="J336" s="38"/>
      <c r="K336" s="38"/>
      <c r="L336" s="36"/>
      <c r="M336" s="36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</row>
    <row r="337" spans="4:43" x14ac:dyDescent="0.25">
      <c r="D337" s="42"/>
      <c r="E337" s="43"/>
      <c r="F337" s="44"/>
      <c r="G337" s="37"/>
      <c r="H337" s="45"/>
      <c r="I337" s="37"/>
      <c r="J337" s="38"/>
      <c r="K337" s="38"/>
      <c r="L337" s="36"/>
      <c r="M337" s="36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</row>
    <row r="338" spans="4:43" x14ac:dyDescent="0.25">
      <c r="D338" s="42"/>
      <c r="E338" s="43"/>
      <c r="F338" s="44"/>
      <c r="G338" s="37"/>
      <c r="H338" s="45"/>
      <c r="I338" s="37"/>
      <c r="J338" s="38"/>
      <c r="K338" s="38"/>
      <c r="L338" s="36"/>
      <c r="M338" s="36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</row>
    <row r="339" spans="4:43" x14ac:dyDescent="0.25">
      <c r="D339" s="42"/>
      <c r="E339" s="43"/>
      <c r="F339" s="44"/>
      <c r="G339" s="37"/>
      <c r="H339" s="45"/>
      <c r="I339" s="37"/>
      <c r="J339" s="38"/>
      <c r="K339" s="38"/>
      <c r="L339" s="36"/>
      <c r="M339" s="36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</row>
    <row r="340" spans="4:43" x14ac:dyDescent="0.25">
      <c r="D340" s="42"/>
      <c r="E340" s="43"/>
      <c r="F340" s="44"/>
      <c r="G340" s="37"/>
      <c r="H340" s="45"/>
      <c r="I340" s="37"/>
      <c r="J340" s="38"/>
      <c r="K340" s="38"/>
      <c r="L340" s="36"/>
      <c r="M340" s="36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</row>
    <row r="341" spans="4:43" x14ac:dyDescent="0.25">
      <c r="D341" s="42"/>
      <c r="E341" s="43"/>
      <c r="F341" s="44"/>
      <c r="G341" s="37"/>
      <c r="H341" s="45"/>
      <c r="I341" s="37"/>
      <c r="J341" s="38"/>
      <c r="K341" s="38"/>
      <c r="L341" s="36"/>
      <c r="M341" s="36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</row>
    <row r="342" spans="4:43" x14ac:dyDescent="0.25">
      <c r="D342" s="42"/>
      <c r="E342" s="43"/>
      <c r="F342" s="44"/>
      <c r="G342" s="37"/>
      <c r="H342" s="45"/>
      <c r="I342" s="37"/>
      <c r="J342" s="38"/>
      <c r="K342" s="38"/>
      <c r="L342" s="36"/>
      <c r="M342" s="36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</row>
    <row r="343" spans="4:43" x14ac:dyDescent="0.25">
      <c r="D343" s="42"/>
      <c r="E343" s="43"/>
      <c r="F343" s="44"/>
      <c r="G343" s="37"/>
      <c r="H343" s="45"/>
      <c r="I343" s="37"/>
      <c r="J343" s="38"/>
      <c r="K343" s="38"/>
      <c r="L343" s="36"/>
      <c r="M343" s="36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</row>
    <row r="344" spans="4:43" x14ac:dyDescent="0.25">
      <c r="D344" s="42"/>
      <c r="E344" s="43"/>
      <c r="F344" s="44"/>
      <c r="G344" s="37"/>
      <c r="H344" s="45"/>
      <c r="I344" s="37"/>
      <c r="J344" s="38"/>
      <c r="K344" s="38"/>
      <c r="L344" s="36"/>
      <c r="M344" s="36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</row>
    <row r="345" spans="4:43" x14ac:dyDescent="0.25">
      <c r="D345" s="42"/>
      <c r="E345" s="43"/>
      <c r="F345" s="44"/>
      <c r="G345" s="37"/>
      <c r="H345" s="45"/>
      <c r="I345" s="37"/>
      <c r="J345" s="38"/>
      <c r="K345" s="38"/>
      <c r="L345" s="36"/>
      <c r="M345" s="36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</row>
    <row r="346" spans="4:43" x14ac:dyDescent="0.25">
      <c r="D346" s="42"/>
      <c r="E346" s="43"/>
      <c r="F346" s="44"/>
      <c r="G346" s="37"/>
      <c r="H346" s="45"/>
      <c r="I346" s="37"/>
      <c r="J346" s="38"/>
      <c r="K346" s="38"/>
      <c r="L346" s="36"/>
      <c r="M346" s="36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</row>
    <row r="347" spans="4:43" x14ac:dyDescent="0.25">
      <c r="D347" s="42"/>
      <c r="E347" s="43"/>
      <c r="F347" s="44"/>
      <c r="G347" s="37"/>
      <c r="H347" s="45"/>
      <c r="I347" s="37"/>
      <c r="J347" s="38"/>
      <c r="K347" s="38"/>
      <c r="L347" s="36"/>
      <c r="M347" s="36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</row>
    <row r="348" spans="4:43" x14ac:dyDescent="0.25">
      <c r="D348" s="42"/>
      <c r="E348" s="43"/>
      <c r="F348" s="44"/>
      <c r="G348" s="37"/>
      <c r="H348" s="45"/>
      <c r="I348" s="37"/>
      <c r="J348" s="38"/>
      <c r="K348" s="38"/>
      <c r="L348" s="36"/>
      <c r="M348" s="36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</row>
    <row r="349" spans="4:43" x14ac:dyDescent="0.25">
      <c r="D349" s="42"/>
      <c r="E349" s="43"/>
      <c r="F349" s="44"/>
      <c r="G349" s="37"/>
      <c r="H349" s="45"/>
      <c r="I349" s="37"/>
      <c r="J349" s="38"/>
      <c r="K349" s="38"/>
      <c r="L349" s="36"/>
      <c r="M349" s="36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</row>
    <row r="350" spans="4:43" x14ac:dyDescent="0.25">
      <c r="D350" s="42"/>
      <c r="E350" s="43"/>
      <c r="F350" s="44"/>
      <c r="G350" s="37"/>
      <c r="H350" s="45"/>
      <c r="I350" s="37"/>
      <c r="J350" s="38"/>
      <c r="K350" s="38"/>
      <c r="L350" s="36"/>
      <c r="M350" s="36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</row>
    <row r="351" spans="4:43" x14ac:dyDescent="0.25">
      <c r="D351" s="42"/>
      <c r="E351" s="43"/>
      <c r="F351" s="44"/>
      <c r="G351" s="37"/>
      <c r="H351" s="45"/>
      <c r="I351" s="37"/>
      <c r="J351" s="38"/>
      <c r="K351" s="38"/>
      <c r="L351" s="36"/>
      <c r="M351" s="36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</row>
    <row r="352" spans="4:43" x14ac:dyDescent="0.25">
      <c r="D352" s="42"/>
      <c r="E352" s="43"/>
      <c r="F352" s="44"/>
      <c r="G352" s="37"/>
      <c r="H352" s="45"/>
      <c r="I352" s="37"/>
      <c r="J352" s="38"/>
      <c r="K352" s="38"/>
      <c r="L352" s="36"/>
      <c r="M352" s="36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</row>
    <row r="353" spans="4:43" x14ac:dyDescent="0.25">
      <c r="D353" s="42"/>
      <c r="E353" s="43"/>
      <c r="F353" s="44"/>
      <c r="G353" s="37"/>
      <c r="H353" s="45"/>
      <c r="I353" s="37"/>
      <c r="J353" s="38"/>
      <c r="K353" s="38"/>
      <c r="L353" s="36"/>
      <c r="M353" s="36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</row>
    <row r="354" spans="4:43" x14ac:dyDescent="0.25">
      <c r="D354" s="42"/>
      <c r="E354" s="43"/>
      <c r="F354" s="44"/>
      <c r="G354" s="37"/>
      <c r="H354" s="45"/>
      <c r="I354" s="37"/>
      <c r="J354" s="38"/>
      <c r="K354" s="38"/>
      <c r="L354" s="36"/>
      <c r="M354" s="36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</row>
    <row r="355" spans="4:43" x14ac:dyDescent="0.25">
      <c r="D355" s="42"/>
      <c r="E355" s="43"/>
      <c r="F355" s="44"/>
      <c r="G355" s="37"/>
      <c r="H355" s="45"/>
      <c r="I355" s="37"/>
      <c r="J355" s="38"/>
      <c r="K355" s="38"/>
      <c r="L355" s="36"/>
      <c r="M355" s="36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</row>
    <row r="356" spans="4:43" x14ac:dyDescent="0.25">
      <c r="D356" s="42"/>
      <c r="E356" s="43"/>
      <c r="F356" s="44"/>
      <c r="G356" s="37"/>
      <c r="H356" s="45"/>
      <c r="I356" s="37"/>
      <c r="J356" s="38"/>
      <c r="K356" s="38"/>
      <c r="L356" s="36"/>
      <c r="M356" s="36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</row>
    <row r="357" spans="4:43" x14ac:dyDescent="0.25">
      <c r="D357" s="42"/>
      <c r="E357" s="43"/>
      <c r="F357" s="44"/>
      <c r="G357" s="37"/>
      <c r="H357" s="45"/>
      <c r="I357" s="37"/>
      <c r="J357" s="38"/>
      <c r="K357" s="38"/>
      <c r="L357" s="36"/>
      <c r="M357" s="36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</row>
    <row r="358" spans="4:43" x14ac:dyDescent="0.25">
      <c r="D358" s="42"/>
      <c r="E358" s="43"/>
      <c r="F358" s="44"/>
      <c r="G358" s="37"/>
      <c r="H358" s="45"/>
      <c r="I358" s="37"/>
      <c r="J358" s="38"/>
      <c r="K358" s="38"/>
      <c r="L358" s="36"/>
      <c r="M358" s="36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</row>
    <row r="359" spans="4:43" x14ac:dyDescent="0.25">
      <c r="D359" s="42"/>
      <c r="E359" s="43"/>
      <c r="F359" s="44"/>
      <c r="G359" s="37"/>
      <c r="H359" s="45"/>
      <c r="I359" s="37"/>
      <c r="J359" s="38"/>
      <c r="K359" s="38"/>
      <c r="L359" s="36"/>
      <c r="M359" s="36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</row>
    <row r="360" spans="4:43" x14ac:dyDescent="0.25">
      <c r="D360" s="42"/>
      <c r="E360" s="43"/>
      <c r="F360" s="44"/>
      <c r="G360" s="37"/>
      <c r="H360" s="45"/>
      <c r="I360" s="37"/>
      <c r="J360" s="38"/>
      <c r="K360" s="38"/>
      <c r="L360" s="36"/>
      <c r="M360" s="36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</row>
    <row r="361" spans="4:43" x14ac:dyDescent="0.25">
      <c r="D361" s="42"/>
      <c r="E361" s="43"/>
      <c r="F361" s="44"/>
      <c r="G361" s="37"/>
      <c r="H361" s="45"/>
      <c r="I361" s="37"/>
      <c r="J361" s="38"/>
      <c r="K361" s="38"/>
      <c r="L361" s="36"/>
      <c r="M361" s="36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</row>
    <row r="362" spans="4:43" x14ac:dyDescent="0.25">
      <c r="D362" s="42"/>
      <c r="E362" s="43"/>
      <c r="F362" s="44"/>
      <c r="G362" s="37"/>
      <c r="H362" s="45"/>
      <c r="I362" s="37"/>
      <c r="J362" s="38"/>
      <c r="K362" s="38"/>
      <c r="L362" s="36"/>
      <c r="M362" s="36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</row>
    <row r="363" spans="4:43" x14ac:dyDescent="0.25">
      <c r="D363" s="42"/>
      <c r="E363" s="43"/>
      <c r="F363" s="44"/>
      <c r="G363" s="37"/>
      <c r="H363" s="45"/>
      <c r="I363" s="37"/>
      <c r="J363" s="38"/>
      <c r="K363" s="38"/>
      <c r="L363" s="36"/>
      <c r="M363" s="36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</row>
    <row r="364" spans="4:43" x14ac:dyDescent="0.25">
      <c r="D364" s="42"/>
      <c r="E364" s="43"/>
      <c r="F364" s="44"/>
      <c r="G364" s="37"/>
      <c r="H364" s="45"/>
      <c r="I364" s="37"/>
      <c r="J364" s="38"/>
      <c r="K364" s="38"/>
      <c r="L364" s="36"/>
      <c r="M364" s="36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</row>
    <row r="365" spans="4:43" x14ac:dyDescent="0.25">
      <c r="D365" s="42"/>
      <c r="E365" s="43"/>
      <c r="F365" s="44"/>
      <c r="G365" s="37"/>
      <c r="H365" s="45"/>
      <c r="I365" s="37"/>
      <c r="J365" s="38"/>
      <c r="K365" s="38"/>
      <c r="L365" s="36"/>
      <c r="M365" s="36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</row>
    <row r="366" spans="4:43" x14ac:dyDescent="0.25">
      <c r="D366" s="42"/>
      <c r="E366" s="43"/>
      <c r="F366" s="44"/>
      <c r="G366" s="37"/>
      <c r="H366" s="45"/>
      <c r="I366" s="37"/>
      <c r="J366" s="38"/>
      <c r="K366" s="38"/>
      <c r="L366" s="36"/>
      <c r="M366" s="36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</row>
    <row r="367" spans="4:43" x14ac:dyDescent="0.25">
      <c r="D367" s="42"/>
      <c r="E367" s="43"/>
      <c r="F367" s="44"/>
      <c r="G367" s="37"/>
      <c r="H367" s="45"/>
      <c r="I367" s="37"/>
      <c r="J367" s="38"/>
      <c r="K367" s="38"/>
      <c r="L367" s="36"/>
      <c r="M367" s="36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</row>
    <row r="368" spans="4:43" x14ac:dyDescent="0.25">
      <c r="D368" s="42"/>
      <c r="E368" s="43"/>
      <c r="F368" s="44"/>
      <c r="G368" s="37"/>
      <c r="H368" s="45"/>
      <c r="I368" s="37"/>
      <c r="J368" s="38"/>
      <c r="K368" s="38"/>
      <c r="L368" s="36"/>
      <c r="M368" s="36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</row>
    <row r="369" spans="4:43" x14ac:dyDescent="0.25">
      <c r="D369" s="42"/>
      <c r="E369" s="43"/>
      <c r="F369" s="44"/>
      <c r="G369" s="37"/>
      <c r="H369" s="45"/>
      <c r="I369" s="37"/>
      <c r="J369" s="38"/>
      <c r="K369" s="38"/>
      <c r="L369" s="36"/>
      <c r="M369" s="36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</row>
    <row r="370" spans="4:43" x14ac:dyDescent="0.25">
      <c r="D370" s="42"/>
      <c r="E370" s="43"/>
      <c r="F370" s="44"/>
      <c r="G370" s="37"/>
      <c r="H370" s="45"/>
      <c r="I370" s="37"/>
      <c r="J370" s="38"/>
      <c r="K370" s="38"/>
      <c r="L370" s="36"/>
      <c r="M370" s="36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</row>
    <row r="371" spans="4:43" x14ac:dyDescent="0.25">
      <c r="D371" s="42"/>
      <c r="E371" s="43"/>
      <c r="F371" s="44"/>
      <c r="G371" s="37"/>
      <c r="H371" s="45"/>
      <c r="I371" s="37"/>
      <c r="J371" s="38"/>
      <c r="K371" s="38"/>
      <c r="L371" s="36"/>
      <c r="M371" s="36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</row>
    <row r="372" spans="4:43" x14ac:dyDescent="0.25">
      <c r="D372" s="42"/>
      <c r="E372" s="43"/>
      <c r="F372" s="44"/>
      <c r="G372" s="37"/>
      <c r="H372" s="45"/>
      <c r="I372" s="37"/>
      <c r="J372" s="38"/>
      <c r="K372" s="38"/>
      <c r="L372" s="36"/>
      <c r="M372" s="36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</row>
    <row r="373" spans="4:43" x14ac:dyDescent="0.25">
      <c r="D373" s="42"/>
      <c r="E373" s="43"/>
      <c r="F373" s="44"/>
      <c r="G373" s="37"/>
      <c r="H373" s="45"/>
      <c r="I373" s="37"/>
      <c r="J373" s="38"/>
      <c r="K373" s="38"/>
      <c r="L373" s="36"/>
      <c r="M373" s="36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</row>
    <row r="374" spans="4:43" x14ac:dyDescent="0.25">
      <c r="D374" s="42"/>
      <c r="E374" s="43"/>
      <c r="F374" s="44"/>
      <c r="G374" s="37"/>
      <c r="H374" s="45"/>
      <c r="I374" s="37"/>
      <c r="J374" s="38"/>
      <c r="K374" s="38"/>
      <c r="L374" s="36"/>
      <c r="M374" s="36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</row>
    <row r="375" spans="4:43" x14ac:dyDescent="0.25">
      <c r="D375" s="42"/>
      <c r="E375" s="43"/>
      <c r="F375" s="44"/>
      <c r="G375" s="37"/>
      <c r="H375" s="45"/>
      <c r="I375" s="37"/>
      <c r="J375" s="38"/>
      <c r="K375" s="38"/>
      <c r="L375" s="36"/>
      <c r="M375" s="36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</row>
    <row r="376" spans="4:43" x14ac:dyDescent="0.25">
      <c r="D376" s="42"/>
      <c r="E376" s="43"/>
      <c r="F376" s="44"/>
      <c r="G376" s="37"/>
      <c r="H376" s="45"/>
      <c r="I376" s="37"/>
      <c r="J376" s="38"/>
      <c r="K376" s="38"/>
      <c r="L376" s="36"/>
      <c r="M376" s="36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</row>
    <row r="377" spans="4:43" x14ac:dyDescent="0.25">
      <c r="D377" s="42"/>
      <c r="E377" s="43"/>
      <c r="F377" s="44"/>
      <c r="G377" s="37"/>
      <c r="H377" s="45"/>
      <c r="I377" s="37"/>
      <c r="J377" s="38"/>
      <c r="K377" s="38"/>
      <c r="L377" s="36"/>
      <c r="M377" s="36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</row>
    <row r="378" spans="4:43" x14ac:dyDescent="0.25">
      <c r="D378" s="42"/>
      <c r="E378" s="43"/>
      <c r="F378" s="44"/>
      <c r="G378" s="37"/>
      <c r="H378" s="45"/>
      <c r="I378" s="37"/>
      <c r="J378" s="38"/>
      <c r="K378" s="38"/>
      <c r="L378" s="36"/>
      <c r="M378" s="36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</row>
    <row r="379" spans="4:43" x14ac:dyDescent="0.25">
      <c r="D379" s="42"/>
      <c r="E379" s="43"/>
      <c r="F379" s="44"/>
      <c r="G379" s="37"/>
      <c r="H379" s="45"/>
      <c r="I379" s="37"/>
      <c r="J379" s="38"/>
      <c r="K379" s="38"/>
      <c r="L379" s="36"/>
      <c r="M379" s="36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</row>
    <row r="380" spans="4:43" x14ac:dyDescent="0.25">
      <c r="D380" s="42"/>
      <c r="E380" s="43"/>
      <c r="F380" s="44"/>
      <c r="G380" s="37"/>
      <c r="H380" s="45"/>
      <c r="I380" s="37"/>
      <c r="J380" s="38"/>
      <c r="K380" s="38"/>
      <c r="L380" s="36"/>
      <c r="M380" s="36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</row>
    <row r="381" spans="4:43" x14ac:dyDescent="0.25">
      <c r="D381" s="42"/>
      <c r="E381" s="43"/>
      <c r="F381" s="44"/>
      <c r="G381" s="37"/>
      <c r="H381" s="45"/>
      <c r="I381" s="37"/>
      <c r="J381" s="38"/>
      <c r="K381" s="38"/>
      <c r="L381" s="36"/>
      <c r="M381" s="36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</row>
    <row r="382" spans="4:43" x14ac:dyDescent="0.25">
      <c r="D382" s="42"/>
      <c r="E382" s="43"/>
      <c r="F382" s="44"/>
      <c r="G382" s="37"/>
      <c r="H382" s="45"/>
      <c r="I382" s="37"/>
      <c r="J382" s="38"/>
      <c r="K382" s="38"/>
      <c r="L382" s="36"/>
      <c r="M382" s="36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</row>
    <row r="383" spans="4:43" x14ac:dyDescent="0.25">
      <c r="D383" s="42"/>
      <c r="E383" s="43"/>
      <c r="F383" s="44"/>
      <c r="G383" s="37"/>
      <c r="H383" s="45"/>
      <c r="I383" s="37"/>
      <c r="J383" s="38"/>
      <c r="K383" s="38"/>
      <c r="L383" s="36"/>
      <c r="M383" s="36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</row>
    <row r="384" spans="4:43" x14ac:dyDescent="0.25">
      <c r="D384" s="42"/>
      <c r="E384" s="43"/>
      <c r="F384" s="44"/>
      <c r="G384" s="37"/>
      <c r="H384" s="45"/>
      <c r="I384" s="37"/>
      <c r="J384" s="38"/>
      <c r="K384" s="38"/>
      <c r="L384" s="36"/>
      <c r="M384" s="36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</row>
    <row r="385" spans="4:43" x14ac:dyDescent="0.25">
      <c r="D385" s="42"/>
      <c r="E385" s="43"/>
      <c r="F385" s="44"/>
      <c r="G385" s="37"/>
      <c r="H385" s="45"/>
      <c r="I385" s="37"/>
      <c r="J385" s="38"/>
      <c r="K385" s="38"/>
      <c r="L385" s="36"/>
      <c r="M385" s="36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</row>
    <row r="386" spans="4:43" x14ac:dyDescent="0.25">
      <c r="D386" s="42"/>
      <c r="E386" s="43"/>
      <c r="F386" s="44"/>
      <c r="G386" s="37"/>
      <c r="H386" s="45"/>
      <c r="I386" s="37"/>
      <c r="J386" s="38"/>
      <c r="K386" s="38"/>
      <c r="L386" s="36"/>
      <c r="M386" s="36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</row>
    <row r="387" spans="4:43" x14ac:dyDescent="0.25">
      <c r="D387" s="42"/>
      <c r="E387" s="43"/>
      <c r="F387" s="44"/>
      <c r="G387" s="37"/>
      <c r="H387" s="45"/>
      <c r="I387" s="37"/>
      <c r="J387" s="38"/>
      <c r="K387" s="38"/>
      <c r="L387" s="36"/>
      <c r="M387" s="36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</row>
    <row r="388" spans="4:43" x14ac:dyDescent="0.25">
      <c r="D388" s="42"/>
      <c r="E388" s="43"/>
      <c r="F388" s="44"/>
      <c r="G388" s="37"/>
      <c r="H388" s="45"/>
      <c r="I388" s="37"/>
      <c r="J388" s="38"/>
      <c r="K388" s="38"/>
      <c r="L388" s="36"/>
      <c r="M388" s="36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</row>
    <row r="389" spans="4:43" x14ac:dyDescent="0.25">
      <c r="D389" s="42"/>
      <c r="E389" s="43"/>
      <c r="F389" s="44"/>
      <c r="G389" s="37"/>
      <c r="H389" s="45"/>
      <c r="I389" s="37"/>
      <c r="J389" s="38"/>
      <c r="K389" s="38"/>
      <c r="L389" s="36"/>
      <c r="M389" s="36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</row>
    <row r="390" spans="4:43" x14ac:dyDescent="0.25">
      <c r="D390" s="42"/>
      <c r="E390" s="43"/>
      <c r="F390" s="44"/>
      <c r="G390" s="37"/>
      <c r="H390" s="45"/>
      <c r="I390" s="37"/>
      <c r="J390" s="38"/>
      <c r="K390" s="38"/>
      <c r="L390" s="36"/>
      <c r="M390" s="36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</row>
    <row r="391" spans="4:43" x14ac:dyDescent="0.25">
      <c r="D391" s="42"/>
      <c r="E391" s="43"/>
      <c r="F391" s="44"/>
      <c r="G391" s="37"/>
      <c r="H391" s="45"/>
      <c r="I391" s="37"/>
      <c r="J391" s="38"/>
      <c r="K391" s="38"/>
      <c r="L391" s="36"/>
      <c r="M391" s="36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  <c r="AM391" s="37"/>
      <c r="AN391" s="37"/>
      <c r="AO391" s="37"/>
      <c r="AP391" s="37"/>
      <c r="AQ391" s="37"/>
    </row>
    <row r="392" spans="4:43" x14ac:dyDescent="0.25">
      <c r="D392" s="42"/>
      <c r="E392" s="43"/>
      <c r="F392" s="44"/>
      <c r="G392" s="37"/>
      <c r="H392" s="45"/>
      <c r="I392" s="37"/>
      <c r="J392" s="38"/>
      <c r="K392" s="38"/>
      <c r="L392" s="36"/>
      <c r="M392" s="36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  <c r="AM392" s="37"/>
      <c r="AN392" s="37"/>
      <c r="AO392" s="37"/>
      <c r="AP392" s="37"/>
      <c r="AQ392" s="37"/>
    </row>
    <row r="393" spans="4:43" x14ac:dyDescent="0.25">
      <c r="D393" s="42"/>
      <c r="E393" s="43"/>
      <c r="F393" s="44"/>
      <c r="G393" s="37"/>
      <c r="H393" s="45"/>
      <c r="I393" s="37"/>
      <c r="J393" s="38"/>
      <c r="K393" s="38"/>
      <c r="L393" s="36"/>
      <c r="M393" s="36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  <c r="AM393" s="37"/>
      <c r="AN393" s="37"/>
      <c r="AO393" s="37"/>
      <c r="AP393" s="37"/>
      <c r="AQ393" s="37"/>
    </row>
    <row r="394" spans="4:43" x14ac:dyDescent="0.25">
      <c r="D394" s="42"/>
      <c r="E394" s="43"/>
      <c r="F394" s="44"/>
      <c r="G394" s="37"/>
      <c r="H394" s="45"/>
      <c r="I394" s="37"/>
      <c r="J394" s="38"/>
      <c r="K394" s="38"/>
      <c r="L394" s="36"/>
      <c r="M394" s="36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  <c r="AM394" s="37"/>
      <c r="AN394" s="37"/>
      <c r="AO394" s="37"/>
      <c r="AP394" s="37"/>
      <c r="AQ394" s="37"/>
    </row>
    <row r="395" spans="4:43" x14ac:dyDescent="0.25">
      <c r="D395" s="42"/>
      <c r="E395" s="43"/>
      <c r="F395" s="44"/>
      <c r="G395" s="37"/>
      <c r="H395" s="45"/>
      <c r="I395" s="37"/>
      <c r="J395" s="38"/>
      <c r="K395" s="38"/>
      <c r="L395" s="36"/>
      <c r="M395" s="36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  <c r="AM395" s="37"/>
      <c r="AN395" s="37"/>
      <c r="AO395" s="37"/>
      <c r="AP395" s="37"/>
      <c r="AQ395" s="37"/>
    </row>
    <row r="396" spans="4:43" x14ac:dyDescent="0.25">
      <c r="D396" s="42"/>
      <c r="E396" s="43"/>
      <c r="F396" s="44"/>
      <c r="G396" s="37"/>
      <c r="H396" s="45"/>
      <c r="I396" s="37"/>
      <c r="J396" s="38"/>
      <c r="K396" s="38"/>
      <c r="L396" s="36"/>
      <c r="M396" s="36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  <c r="AM396" s="37"/>
      <c r="AN396" s="37"/>
      <c r="AO396" s="37"/>
      <c r="AP396" s="37"/>
      <c r="AQ396" s="37"/>
    </row>
    <row r="397" spans="4:43" x14ac:dyDescent="0.25">
      <c r="D397" s="42"/>
      <c r="E397" s="43"/>
      <c r="F397" s="44"/>
      <c r="G397" s="37"/>
      <c r="H397" s="45"/>
      <c r="I397" s="37"/>
      <c r="J397" s="38"/>
      <c r="K397" s="38"/>
      <c r="L397" s="36"/>
      <c r="M397" s="36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  <c r="AM397" s="37"/>
      <c r="AN397" s="37"/>
      <c r="AO397" s="37"/>
      <c r="AP397" s="37"/>
      <c r="AQ397" s="37"/>
    </row>
    <row r="398" spans="4:43" x14ac:dyDescent="0.25">
      <c r="D398" s="42"/>
      <c r="E398" s="43"/>
      <c r="F398" s="44"/>
      <c r="G398" s="37"/>
      <c r="H398" s="45"/>
      <c r="I398" s="37"/>
      <c r="J398" s="38"/>
      <c r="K398" s="38"/>
      <c r="L398" s="36"/>
      <c r="M398" s="36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  <c r="AM398" s="37"/>
      <c r="AN398" s="37"/>
      <c r="AO398" s="37"/>
      <c r="AP398" s="37"/>
      <c r="AQ398" s="37"/>
    </row>
    <row r="399" spans="4:43" x14ac:dyDescent="0.25">
      <c r="D399" s="42"/>
      <c r="E399" s="43"/>
      <c r="F399" s="44"/>
      <c r="G399" s="37"/>
      <c r="H399" s="45"/>
      <c r="I399" s="37"/>
      <c r="J399" s="38"/>
      <c r="K399" s="38"/>
      <c r="L399" s="36"/>
      <c r="M399" s="36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  <c r="AM399" s="37"/>
      <c r="AN399" s="37"/>
      <c r="AO399" s="37"/>
      <c r="AP399" s="37"/>
      <c r="AQ399" s="37"/>
    </row>
    <row r="400" spans="4:43" x14ac:dyDescent="0.25">
      <c r="D400" s="42"/>
      <c r="E400" s="43"/>
      <c r="F400" s="44"/>
      <c r="G400" s="37"/>
      <c r="H400" s="45"/>
      <c r="I400" s="37"/>
      <c r="J400" s="38"/>
      <c r="K400" s="38"/>
      <c r="L400" s="36"/>
      <c r="M400" s="36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  <c r="AM400" s="37"/>
      <c r="AN400" s="37"/>
      <c r="AO400" s="37"/>
      <c r="AP400" s="37"/>
      <c r="AQ400" s="37"/>
    </row>
    <row r="401" spans="4:43" x14ac:dyDescent="0.25">
      <c r="D401" s="42"/>
      <c r="E401" s="43"/>
      <c r="F401" s="44"/>
      <c r="G401" s="37"/>
      <c r="H401" s="45"/>
      <c r="I401" s="37"/>
      <c r="J401" s="38"/>
      <c r="K401" s="38"/>
      <c r="L401" s="36"/>
      <c r="M401" s="36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  <c r="AM401" s="37"/>
      <c r="AN401" s="37"/>
      <c r="AO401" s="37"/>
      <c r="AP401" s="37"/>
      <c r="AQ401" s="37"/>
    </row>
    <row r="402" spans="4:43" x14ac:dyDescent="0.25">
      <c r="D402" s="42"/>
      <c r="E402" s="43"/>
      <c r="F402" s="44"/>
      <c r="G402" s="37"/>
      <c r="H402" s="45"/>
      <c r="I402" s="37"/>
      <c r="J402" s="38"/>
      <c r="K402" s="38"/>
      <c r="L402" s="36"/>
      <c r="M402" s="36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  <c r="AM402" s="37"/>
      <c r="AN402" s="37"/>
      <c r="AO402" s="37"/>
      <c r="AP402" s="37"/>
      <c r="AQ402" s="37"/>
    </row>
    <row r="403" spans="4:43" x14ac:dyDescent="0.25">
      <c r="D403" s="42"/>
      <c r="E403" s="43"/>
      <c r="F403" s="44"/>
      <c r="G403" s="37"/>
      <c r="H403" s="45"/>
      <c r="I403" s="37"/>
      <c r="J403" s="38"/>
      <c r="K403" s="38"/>
      <c r="L403" s="36"/>
      <c r="M403" s="36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  <c r="AM403" s="37"/>
      <c r="AN403" s="37"/>
      <c r="AO403" s="37"/>
      <c r="AP403" s="37"/>
      <c r="AQ403" s="37"/>
    </row>
    <row r="404" spans="4:43" x14ac:dyDescent="0.25">
      <c r="D404" s="42"/>
      <c r="E404" s="43"/>
      <c r="F404" s="44"/>
      <c r="G404" s="37"/>
      <c r="H404" s="45"/>
      <c r="I404" s="37"/>
      <c r="J404" s="38"/>
      <c r="K404" s="38"/>
      <c r="L404" s="36"/>
      <c r="M404" s="36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  <c r="AM404" s="37"/>
      <c r="AN404" s="37"/>
      <c r="AO404" s="37"/>
      <c r="AP404" s="37"/>
      <c r="AQ404" s="37"/>
    </row>
    <row r="405" spans="4:43" x14ac:dyDescent="0.25">
      <c r="D405" s="42"/>
      <c r="E405" s="43"/>
      <c r="F405" s="44"/>
      <c r="G405" s="37"/>
      <c r="H405" s="45"/>
      <c r="I405" s="37"/>
      <c r="J405" s="38"/>
      <c r="K405" s="38"/>
      <c r="L405" s="36"/>
      <c r="M405" s="36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  <c r="AM405" s="37"/>
      <c r="AN405" s="37"/>
      <c r="AO405" s="37"/>
      <c r="AP405" s="37"/>
      <c r="AQ405" s="37"/>
    </row>
    <row r="406" spans="4:43" x14ac:dyDescent="0.25">
      <c r="D406" s="42"/>
      <c r="E406" s="43"/>
      <c r="F406" s="44"/>
      <c r="G406" s="37"/>
      <c r="H406" s="45"/>
      <c r="I406" s="37"/>
      <c r="J406" s="38"/>
      <c r="K406" s="38"/>
      <c r="L406" s="36"/>
      <c r="M406" s="36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  <c r="AM406" s="37"/>
      <c r="AN406" s="37"/>
      <c r="AO406" s="37"/>
      <c r="AP406" s="37"/>
      <c r="AQ406" s="37"/>
    </row>
    <row r="407" spans="4:43" x14ac:dyDescent="0.25">
      <c r="L407" s="36"/>
      <c r="M407" s="36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  <c r="AM407" s="37"/>
      <c r="AN407" s="37"/>
      <c r="AO407" s="37"/>
      <c r="AP407" s="37"/>
      <c r="AQ407" s="37"/>
    </row>
    <row r="408" spans="4:43" x14ac:dyDescent="0.25">
      <c r="L408" s="36"/>
      <c r="M408" s="36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  <c r="AM408" s="37"/>
      <c r="AN408" s="37"/>
      <c r="AO408" s="37"/>
      <c r="AP408" s="37"/>
      <c r="AQ408" s="37"/>
    </row>
    <row r="409" spans="4:43" x14ac:dyDescent="0.25">
      <c r="L409" s="36"/>
      <c r="M409" s="36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  <c r="AM409" s="37"/>
      <c r="AN409" s="37"/>
      <c r="AO409" s="37"/>
      <c r="AP409" s="37"/>
      <c r="AQ409" s="37"/>
    </row>
    <row r="410" spans="4:43" x14ac:dyDescent="0.25">
      <c r="L410" s="36"/>
      <c r="M410" s="36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  <c r="AM410" s="37"/>
      <c r="AN410" s="37"/>
      <c r="AO410" s="37"/>
      <c r="AP410" s="37"/>
      <c r="AQ410" s="37"/>
    </row>
    <row r="411" spans="4:43" x14ac:dyDescent="0.25">
      <c r="L411" s="36"/>
      <c r="M411" s="36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  <c r="AM411" s="37"/>
      <c r="AN411" s="37"/>
      <c r="AO411" s="37"/>
      <c r="AP411" s="37"/>
      <c r="AQ411" s="37"/>
    </row>
    <row r="412" spans="4:43" x14ac:dyDescent="0.25">
      <c r="L412" s="36"/>
      <c r="M412" s="36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  <c r="AM412" s="37"/>
      <c r="AN412" s="37"/>
      <c r="AO412" s="37"/>
      <c r="AP412" s="37"/>
      <c r="AQ412" s="37"/>
    </row>
    <row r="413" spans="4:43" x14ac:dyDescent="0.25">
      <c r="L413" s="36"/>
      <c r="M413" s="36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  <c r="AM413" s="37"/>
      <c r="AN413" s="37"/>
      <c r="AO413" s="37"/>
      <c r="AP413" s="37"/>
      <c r="AQ413" s="37"/>
    </row>
    <row r="414" spans="4:43" x14ac:dyDescent="0.25">
      <c r="L414" s="36"/>
      <c r="M414" s="36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  <c r="AM414" s="37"/>
      <c r="AN414" s="37"/>
      <c r="AO414" s="37"/>
      <c r="AP414" s="37"/>
      <c r="AQ414" s="37"/>
    </row>
    <row r="415" spans="4:43" x14ac:dyDescent="0.25">
      <c r="L415" s="36"/>
      <c r="M415" s="36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  <c r="AM415" s="37"/>
      <c r="AN415" s="37"/>
      <c r="AO415" s="37"/>
      <c r="AP415" s="37"/>
      <c r="AQ415" s="37"/>
    </row>
    <row r="416" spans="4:43" x14ac:dyDescent="0.25">
      <c r="L416" s="36"/>
      <c r="M416" s="36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  <c r="AM416" s="37"/>
      <c r="AN416" s="37"/>
      <c r="AO416" s="37"/>
      <c r="AP416" s="37"/>
      <c r="AQ416" s="37"/>
    </row>
    <row r="417" spans="12:43" x14ac:dyDescent="0.25">
      <c r="L417" s="36"/>
      <c r="M417" s="36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/>
      <c r="AN417" s="37"/>
      <c r="AO417" s="37"/>
      <c r="AP417" s="37"/>
      <c r="AQ417" s="37"/>
    </row>
    <row r="418" spans="12:43" x14ac:dyDescent="0.25">
      <c r="L418" s="36"/>
      <c r="M418" s="36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  <c r="AM418" s="37"/>
      <c r="AN418" s="37"/>
      <c r="AO418" s="37"/>
      <c r="AP418" s="37"/>
      <c r="AQ418" s="37"/>
    </row>
    <row r="419" spans="12:43" x14ac:dyDescent="0.25">
      <c r="L419" s="36"/>
      <c r="M419" s="36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  <c r="AM419" s="37"/>
      <c r="AN419" s="37"/>
      <c r="AO419" s="37"/>
      <c r="AP419" s="37"/>
      <c r="AQ419" s="37"/>
    </row>
    <row r="420" spans="12:43" x14ac:dyDescent="0.25">
      <c r="L420" s="36"/>
      <c r="M420" s="36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  <c r="AM420" s="37"/>
      <c r="AN420" s="37"/>
      <c r="AO420" s="37"/>
      <c r="AP420" s="37"/>
      <c r="AQ420" s="37"/>
    </row>
    <row r="421" spans="12:43" x14ac:dyDescent="0.25">
      <c r="L421" s="36"/>
      <c r="M421" s="36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  <c r="AM421" s="37"/>
      <c r="AN421" s="37"/>
      <c r="AO421" s="37"/>
      <c r="AP421" s="37"/>
      <c r="AQ421" s="37"/>
    </row>
    <row r="422" spans="12:43" x14ac:dyDescent="0.25">
      <c r="L422" s="36"/>
      <c r="M422" s="36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  <c r="AM422" s="37"/>
      <c r="AN422" s="37"/>
      <c r="AO422" s="37"/>
      <c r="AP422" s="37"/>
      <c r="AQ422" s="37"/>
    </row>
    <row r="423" spans="12:43" x14ac:dyDescent="0.25">
      <c r="L423" s="36"/>
      <c r="M423" s="36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  <c r="AM423" s="37"/>
      <c r="AN423" s="37"/>
      <c r="AO423" s="37"/>
      <c r="AP423" s="37"/>
      <c r="AQ423" s="37"/>
    </row>
    <row r="424" spans="12:43" x14ac:dyDescent="0.25">
      <c r="L424" s="36"/>
      <c r="M424" s="36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</row>
    <row r="425" spans="12:43" x14ac:dyDescent="0.25">
      <c r="L425" s="36"/>
      <c r="M425" s="36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</row>
    <row r="426" spans="12:43" x14ac:dyDescent="0.25">
      <c r="L426" s="36"/>
      <c r="M426" s="36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</row>
    <row r="427" spans="12:43" x14ac:dyDescent="0.25">
      <c r="L427" s="36"/>
      <c r="M427" s="36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</row>
    <row r="428" spans="12:43" x14ac:dyDescent="0.25">
      <c r="L428" s="36"/>
      <c r="M428" s="36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</row>
    <row r="429" spans="12:43" x14ac:dyDescent="0.25">
      <c r="L429" s="36"/>
      <c r="M429" s="36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</row>
    <row r="430" spans="12:43" x14ac:dyDescent="0.25">
      <c r="L430" s="36"/>
      <c r="M430" s="36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</row>
    <row r="431" spans="12:43" x14ac:dyDescent="0.25">
      <c r="L431" s="36"/>
      <c r="M431" s="36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</row>
    <row r="432" spans="12:43" x14ac:dyDescent="0.25">
      <c r="L432" s="36"/>
      <c r="M432" s="36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</row>
    <row r="433" spans="12:43" x14ac:dyDescent="0.25">
      <c r="L433" s="36"/>
      <c r="M433" s="36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</row>
    <row r="434" spans="12:43" x14ac:dyDescent="0.25">
      <c r="L434" s="36"/>
      <c r="M434" s="36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</row>
    <row r="435" spans="12:43" x14ac:dyDescent="0.25">
      <c r="L435" s="36"/>
      <c r="M435" s="36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</row>
    <row r="436" spans="12:43" x14ac:dyDescent="0.25">
      <c r="L436" s="36"/>
      <c r="M436" s="36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</row>
    <row r="437" spans="12:43" x14ac:dyDescent="0.25">
      <c r="L437" s="36"/>
      <c r="M437" s="36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</row>
    <row r="438" spans="12:43" x14ac:dyDescent="0.25">
      <c r="L438" s="36"/>
      <c r="M438" s="36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</row>
    <row r="439" spans="12:43" x14ac:dyDescent="0.25">
      <c r="L439" s="36"/>
      <c r="M439" s="36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</row>
    <row r="440" spans="12:43" x14ac:dyDescent="0.25">
      <c r="L440" s="36"/>
      <c r="M440" s="36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</row>
    <row r="441" spans="12:43" x14ac:dyDescent="0.25">
      <c r="L441" s="36"/>
      <c r="M441" s="36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</row>
    <row r="442" spans="12:43" x14ac:dyDescent="0.25">
      <c r="L442" s="36"/>
      <c r="M442" s="36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</row>
    <row r="443" spans="12:43" x14ac:dyDescent="0.25">
      <c r="L443" s="36"/>
      <c r="M443" s="36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</row>
    <row r="444" spans="12:43" x14ac:dyDescent="0.25">
      <c r="L444" s="36"/>
      <c r="M444" s="36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</row>
    <row r="445" spans="12:43" x14ac:dyDescent="0.25">
      <c r="L445" s="36"/>
      <c r="M445" s="36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</row>
    <row r="446" spans="12:43" x14ac:dyDescent="0.25">
      <c r="L446" s="36"/>
      <c r="M446" s="36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</row>
    <row r="447" spans="12:43" x14ac:dyDescent="0.25">
      <c r="L447" s="36"/>
      <c r="M447" s="36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</row>
    <row r="448" spans="12:43" x14ac:dyDescent="0.25">
      <c r="L448" s="36"/>
      <c r="M448" s="36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</row>
    <row r="449" spans="12:43" x14ac:dyDescent="0.25">
      <c r="L449" s="36"/>
      <c r="M449" s="36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</row>
    <row r="450" spans="12:43" x14ac:dyDescent="0.25">
      <c r="L450" s="36"/>
      <c r="M450" s="36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</row>
    <row r="451" spans="12:43" x14ac:dyDescent="0.25">
      <c r="L451" s="36"/>
      <c r="M451" s="36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</row>
    <row r="452" spans="12:43" x14ac:dyDescent="0.25">
      <c r="L452" s="36"/>
      <c r="M452" s="36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</row>
    <row r="453" spans="12:43" x14ac:dyDescent="0.25">
      <c r="L453" s="36"/>
      <c r="M453" s="36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</row>
    <row r="454" spans="12:43" x14ac:dyDescent="0.25">
      <c r="L454" s="36"/>
      <c r="M454" s="36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</row>
    <row r="455" spans="12:43" x14ac:dyDescent="0.25">
      <c r="L455" s="36"/>
      <c r="M455" s="36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</row>
    <row r="456" spans="12:43" x14ac:dyDescent="0.25">
      <c r="L456" s="36"/>
      <c r="M456" s="36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</row>
    <row r="457" spans="12:43" x14ac:dyDescent="0.25">
      <c r="L457" s="36"/>
      <c r="M457" s="36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</row>
    <row r="458" spans="12:43" x14ac:dyDescent="0.25">
      <c r="L458" s="36"/>
      <c r="M458" s="36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</row>
    <row r="459" spans="12:43" x14ac:dyDescent="0.25">
      <c r="L459" s="36"/>
      <c r="M459" s="36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</row>
    <row r="460" spans="12:43" x14ac:dyDescent="0.25">
      <c r="L460" s="36"/>
      <c r="M460" s="36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</row>
    <row r="461" spans="12:43" x14ac:dyDescent="0.25">
      <c r="L461" s="36"/>
      <c r="M461" s="36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</row>
    <row r="462" spans="12:43" x14ac:dyDescent="0.25">
      <c r="L462" s="36"/>
      <c r="M462" s="36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</row>
    <row r="463" spans="12:43" x14ac:dyDescent="0.25">
      <c r="L463" s="36"/>
      <c r="M463" s="36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</row>
    <row r="464" spans="12:43" x14ac:dyDescent="0.25">
      <c r="L464" s="36"/>
      <c r="M464" s="36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</row>
    <row r="465" spans="12:43" x14ac:dyDescent="0.25">
      <c r="L465" s="36"/>
      <c r="M465" s="36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</row>
    <row r="466" spans="12:43" x14ac:dyDescent="0.25">
      <c r="L466" s="36"/>
      <c r="M466" s="36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</row>
    <row r="467" spans="12:43" x14ac:dyDescent="0.25">
      <c r="L467" s="36"/>
      <c r="M467" s="36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</row>
    <row r="468" spans="12:43" x14ac:dyDescent="0.25">
      <c r="L468" s="36"/>
      <c r="M468" s="36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</row>
    <row r="469" spans="12:43" x14ac:dyDescent="0.25">
      <c r="L469" s="36"/>
      <c r="M469" s="36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</row>
    <row r="470" spans="12:43" x14ac:dyDescent="0.25">
      <c r="L470" s="36"/>
      <c r="M470" s="36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</row>
    <row r="471" spans="12:43" x14ac:dyDescent="0.25">
      <c r="L471" s="36"/>
      <c r="M471" s="36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</row>
    <row r="472" spans="12:43" x14ac:dyDescent="0.25">
      <c r="L472" s="36"/>
      <c r="M472" s="36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</row>
    <row r="473" spans="12:43" x14ac:dyDescent="0.25">
      <c r="L473" s="36"/>
      <c r="M473" s="36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</row>
    <row r="474" spans="12:43" x14ac:dyDescent="0.25">
      <c r="L474" s="36"/>
      <c r="M474" s="36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</row>
    <row r="475" spans="12:43" x14ac:dyDescent="0.25">
      <c r="L475" s="36"/>
      <c r="M475" s="36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</row>
    <row r="476" spans="12:43" x14ac:dyDescent="0.25">
      <c r="L476" s="36"/>
      <c r="M476" s="36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</row>
    <row r="477" spans="12:43" x14ac:dyDescent="0.25">
      <c r="L477" s="36"/>
      <c r="M477" s="36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</row>
    <row r="478" spans="12:43" x14ac:dyDescent="0.25">
      <c r="L478" s="36"/>
      <c r="M478" s="36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</row>
    <row r="479" spans="12:43" x14ac:dyDescent="0.25">
      <c r="L479" s="36"/>
      <c r="M479" s="36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</row>
    <row r="480" spans="12:43" x14ac:dyDescent="0.25">
      <c r="L480" s="36"/>
      <c r="M480" s="36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</row>
    <row r="481" spans="12:43" x14ac:dyDescent="0.25">
      <c r="L481" s="36"/>
      <c r="M481" s="36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</row>
    <row r="482" spans="12:43" x14ac:dyDescent="0.25">
      <c r="L482" s="36"/>
      <c r="M482" s="36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</row>
    <row r="483" spans="12:43" x14ac:dyDescent="0.25">
      <c r="L483" s="36"/>
      <c r="M483" s="36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</row>
    <row r="484" spans="12:43" x14ac:dyDescent="0.25">
      <c r="L484" s="36"/>
      <c r="M484" s="36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</row>
    <row r="485" spans="12:43" x14ac:dyDescent="0.25">
      <c r="L485" s="36"/>
      <c r="M485" s="36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</row>
    <row r="486" spans="12:43" x14ac:dyDescent="0.25">
      <c r="L486" s="36"/>
      <c r="M486" s="36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</row>
    <row r="487" spans="12:43" x14ac:dyDescent="0.25">
      <c r="L487" s="36"/>
      <c r="M487" s="36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</row>
    <row r="488" spans="12:43" x14ac:dyDescent="0.25">
      <c r="L488" s="36"/>
      <c r="M488" s="36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</row>
    <row r="489" spans="12:43" x14ac:dyDescent="0.25">
      <c r="L489" s="36"/>
      <c r="M489" s="36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</row>
    <row r="490" spans="12:43" x14ac:dyDescent="0.25">
      <c r="L490" s="36"/>
      <c r="M490" s="36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</row>
    <row r="491" spans="12:43" x14ac:dyDescent="0.25">
      <c r="L491" s="36"/>
      <c r="M491" s="36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</row>
    <row r="492" spans="12:43" x14ac:dyDescent="0.25">
      <c r="L492" s="36"/>
      <c r="M492" s="36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</row>
    <row r="493" spans="12:43" x14ac:dyDescent="0.25">
      <c r="L493" s="36"/>
      <c r="M493" s="36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</row>
    <row r="494" spans="12:43" x14ac:dyDescent="0.25">
      <c r="L494" s="36"/>
      <c r="M494" s="36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</row>
    <row r="495" spans="12:43" x14ac:dyDescent="0.25">
      <c r="L495" s="36"/>
      <c r="M495" s="36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</row>
    <row r="496" spans="12:43" x14ac:dyDescent="0.25">
      <c r="L496" s="36"/>
      <c r="M496" s="36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</row>
    <row r="497" spans="12:43" x14ac:dyDescent="0.25">
      <c r="L497" s="36"/>
      <c r="M497" s="36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</row>
    <row r="498" spans="12:43" x14ac:dyDescent="0.25">
      <c r="L498" s="36"/>
      <c r="M498" s="36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</row>
    <row r="499" spans="12:43" x14ac:dyDescent="0.25">
      <c r="L499" s="36"/>
      <c r="M499" s="36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</row>
    <row r="500" spans="12:43" x14ac:dyDescent="0.25">
      <c r="L500" s="36"/>
      <c r="M500" s="36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</row>
    <row r="501" spans="12:43" x14ac:dyDescent="0.25">
      <c r="L501" s="36"/>
      <c r="M501" s="36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</row>
    <row r="502" spans="12:43" x14ac:dyDescent="0.25">
      <c r="L502" s="36"/>
      <c r="M502" s="36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</row>
    <row r="503" spans="12:43" x14ac:dyDescent="0.25">
      <c r="L503" s="36"/>
      <c r="M503" s="36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</row>
    <row r="504" spans="12:43" x14ac:dyDescent="0.25">
      <c r="L504" s="36"/>
      <c r="M504" s="36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</row>
    <row r="505" spans="12:43" x14ac:dyDescent="0.25">
      <c r="L505" s="36"/>
      <c r="M505" s="36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</row>
    <row r="506" spans="12:43" x14ac:dyDescent="0.25">
      <c r="L506" s="36"/>
      <c r="M506" s="36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</row>
    <row r="507" spans="12:43" x14ac:dyDescent="0.25">
      <c r="L507" s="36"/>
      <c r="M507" s="36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</row>
    <row r="508" spans="12:43" x14ac:dyDescent="0.25">
      <c r="L508" s="36"/>
      <c r="M508" s="36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</row>
    <row r="509" spans="12:43" x14ac:dyDescent="0.25">
      <c r="L509" s="36"/>
      <c r="M509" s="36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</row>
    <row r="510" spans="12:43" x14ac:dyDescent="0.25">
      <c r="L510" s="36"/>
      <c r="M510" s="36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</row>
    <row r="511" spans="12:43" x14ac:dyDescent="0.25">
      <c r="L511" s="36"/>
      <c r="M511" s="36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</row>
    <row r="512" spans="12:43" x14ac:dyDescent="0.25">
      <c r="L512" s="36"/>
      <c r="M512" s="36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</row>
    <row r="513" spans="12:43" x14ac:dyDescent="0.25">
      <c r="L513" s="36"/>
      <c r="M513" s="36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</row>
    <row r="514" spans="12:43" x14ac:dyDescent="0.25">
      <c r="L514" s="36"/>
      <c r="M514" s="36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</row>
    <row r="515" spans="12:43" x14ac:dyDescent="0.25">
      <c r="L515" s="36"/>
      <c r="M515" s="36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</row>
    <row r="516" spans="12:43" x14ac:dyDescent="0.25">
      <c r="L516" s="36"/>
      <c r="M516" s="36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</row>
  </sheetData>
  <mergeCells count="29">
    <mergeCell ref="E81:H81"/>
    <mergeCell ref="E89:H89"/>
    <mergeCell ref="E90:H91"/>
    <mergeCell ref="I51:K51"/>
    <mergeCell ref="E59:H59"/>
    <mergeCell ref="E74:H74"/>
    <mergeCell ref="I56:K56"/>
    <mergeCell ref="E57:H57"/>
    <mergeCell ref="E51:E52"/>
    <mergeCell ref="F1:K1"/>
    <mergeCell ref="D2:K2"/>
    <mergeCell ref="D3:K3"/>
    <mergeCell ref="D4:K4"/>
    <mergeCell ref="H45:J45"/>
    <mergeCell ref="H44:K44"/>
    <mergeCell ref="D5:K5"/>
    <mergeCell ref="H37:J37"/>
    <mergeCell ref="H38:J38"/>
    <mergeCell ref="H39:J39"/>
    <mergeCell ref="H40:J40"/>
    <mergeCell ref="H41:J41"/>
    <mergeCell ref="D49:K49"/>
    <mergeCell ref="D55:K55"/>
    <mergeCell ref="F7:J8"/>
    <mergeCell ref="H36:K36"/>
    <mergeCell ref="H47:J47"/>
    <mergeCell ref="D54:K54"/>
    <mergeCell ref="D50:K50"/>
    <mergeCell ref="H46:J46"/>
  </mergeCells>
  <pageMargins left="0.62992125984251968" right="0.62992125984251968" top="0.19685039370078741" bottom="0.19685039370078741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Alda Maria Oliveira Henriques Brás</dc:creator>
  <cp:lastModifiedBy>Henrique Manuel Rita Santos</cp:lastModifiedBy>
  <cp:lastPrinted>2016-11-24T16:19:02Z</cp:lastPrinted>
  <dcterms:created xsi:type="dcterms:W3CDTF">2016-11-07T14:30:58Z</dcterms:created>
  <dcterms:modified xsi:type="dcterms:W3CDTF">2021-06-18T14:49:01Z</dcterms:modified>
</cp:coreProperties>
</file>